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0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1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2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0350" windowHeight="9555" tabRatio="919"/>
  </bookViews>
  <sheets>
    <sheet name="المحتويات" sheetId="23" r:id="rId1"/>
    <sheet name="التبادل و الميزان التجاري" sheetId="18" r:id="rId2"/>
    <sheet name="أهم سلع المملكة" sheetId="22" r:id="rId3"/>
    <sheet name="التبادل التجاري للمجموعات الدول" sheetId="24" r:id="rId4"/>
    <sheet name="دول  الخليج" sheetId="5" r:id="rId5"/>
    <sheet name="الجامعة العربية" sheetId="6" r:id="rId6"/>
    <sheet name="الدول الأسلامية غير العربية" sheetId="7" r:id="rId7"/>
    <sheet name="الأسيوية عدا العربية و الأسلامي" sheetId="19" r:id="rId8"/>
    <sheet name="افريقيا عدا العربية والأسلامية" sheetId="9" r:id="rId9"/>
    <sheet name="استراليا وجزر الباسفيك" sheetId="10" r:id="rId10"/>
    <sheet name="امريكا الشمالية" sheetId="20" r:id="rId11"/>
    <sheet name="امريكا الجنوبية" sheetId="21" r:id="rId12"/>
    <sheet name="دول اوروبا  " sheetId="13" r:id="rId13"/>
    <sheet name="حجم التبادل التجاري" sheetId="15" r:id="rId14"/>
    <sheet name="دول اخرى" sheetId="14" r:id="rId15"/>
  </sheets>
  <definedNames>
    <definedName name="_xlnm.Print_Area" localSheetId="9">'استراليا وجزر الباسفيك'!$A$1:$J$111</definedName>
    <definedName name="_xlnm.Print_Area" localSheetId="8">'افريقيا عدا العربية والأسلامية'!$A$1:$J$142</definedName>
    <definedName name="_xlnm.Print_Area" localSheetId="7">'الأسيوية عدا العربية و الأسلامي'!$A$1:$J$412</definedName>
    <definedName name="_xlnm.Print_Area" localSheetId="1">'التبادل و الميزان التجاري'!$A$1:$F$62</definedName>
    <definedName name="_xlnm.Print_Area" localSheetId="5">'الجامعة العربية'!$A$1:$K$409</definedName>
    <definedName name="_xlnm.Print_Area" localSheetId="6">'الدول الأسلامية غير العربية'!$A$1:$J$302</definedName>
    <definedName name="_xlnm.Print_Area" localSheetId="11">'امريكا الجنوبية'!$A$1:$J$143</definedName>
    <definedName name="_xlnm.Print_Area" localSheetId="10">'امريكا الشمالية'!$A$1:$J$112</definedName>
    <definedName name="_xlnm.Print_Area" localSheetId="2">'أهم سلع المملكة'!$A$1:$H$26</definedName>
    <definedName name="_xlnm.Print_Area" localSheetId="13">'حجم التبادل التجاري'!$A$1:$K$149</definedName>
    <definedName name="_xlnm.Print_Area" localSheetId="4">'دول  الخليج'!$A$1:$J$225</definedName>
    <definedName name="_xlnm.Print_Area" localSheetId="14">'دول اخرى'!$A$1:$K$84</definedName>
    <definedName name="_xlnm.Print_Area" localSheetId="12">'دول اوروبا  '!$A$1:$J$713</definedName>
  </definedNames>
  <calcPr calcId="145621"/>
</workbook>
</file>

<file path=xl/calcChain.xml><?xml version="1.0" encoding="utf-8"?>
<calcChain xmlns="http://schemas.openxmlformats.org/spreadsheetml/2006/main">
  <c r="D26" i="22" l="1"/>
  <c r="E15" i="18"/>
  <c r="I284" i="24" l="1"/>
  <c r="H284" i="24"/>
  <c r="E284" i="24"/>
  <c r="H283" i="24"/>
  <c r="E283" i="24"/>
  <c r="H282" i="24"/>
  <c r="E282" i="24"/>
  <c r="H281" i="24"/>
  <c r="E281" i="24"/>
  <c r="H280" i="24"/>
  <c r="E280" i="24"/>
  <c r="H279" i="24"/>
  <c r="E279" i="24"/>
  <c r="H278" i="24"/>
  <c r="E278" i="24"/>
  <c r="H277" i="24"/>
  <c r="E277" i="24"/>
  <c r="H276" i="24"/>
  <c r="E276" i="24"/>
  <c r="H275" i="24"/>
  <c r="E275" i="24"/>
  <c r="I251" i="24"/>
  <c r="H251" i="24"/>
  <c r="E251" i="24"/>
  <c r="H250" i="24"/>
  <c r="E250" i="24"/>
  <c r="H249" i="24"/>
  <c r="E249" i="24"/>
  <c r="H248" i="24"/>
  <c r="E248" i="24"/>
  <c r="H247" i="24"/>
  <c r="E247" i="24"/>
  <c r="H246" i="24"/>
  <c r="E246" i="24"/>
  <c r="H245" i="24"/>
  <c r="E245" i="24"/>
  <c r="H244" i="24"/>
  <c r="E244" i="24"/>
  <c r="H243" i="24"/>
  <c r="E243" i="24"/>
  <c r="H242" i="24"/>
  <c r="E242" i="24"/>
  <c r="I218" i="24"/>
  <c r="H218" i="24"/>
  <c r="E218" i="24"/>
  <c r="H217" i="24"/>
  <c r="E217" i="24"/>
  <c r="H216" i="24"/>
  <c r="E216" i="24"/>
  <c r="H215" i="24"/>
  <c r="E215" i="24"/>
  <c r="H214" i="24"/>
  <c r="E214" i="24"/>
  <c r="H213" i="24"/>
  <c r="E213" i="24"/>
  <c r="H212" i="24"/>
  <c r="E212" i="24"/>
  <c r="H211" i="24"/>
  <c r="E211" i="24"/>
  <c r="H210" i="24"/>
  <c r="E210" i="24"/>
  <c r="H209" i="24"/>
  <c r="E209" i="24"/>
  <c r="I185" i="24"/>
  <c r="H185" i="24"/>
  <c r="E185" i="24"/>
  <c r="H184" i="24"/>
  <c r="E184" i="24"/>
  <c r="H183" i="24"/>
  <c r="E183" i="24"/>
  <c r="H182" i="24"/>
  <c r="E182" i="24"/>
  <c r="H181" i="24"/>
  <c r="E181" i="24"/>
  <c r="H180" i="24"/>
  <c r="E180" i="24"/>
  <c r="H179" i="24"/>
  <c r="E179" i="24"/>
  <c r="H178" i="24"/>
  <c r="E178" i="24"/>
  <c r="H177" i="24"/>
  <c r="E177" i="24"/>
  <c r="H176" i="24"/>
  <c r="E176" i="24"/>
  <c r="I152" i="24"/>
  <c r="H152" i="24"/>
  <c r="E152" i="24"/>
  <c r="H151" i="24"/>
  <c r="E151" i="24"/>
  <c r="H150" i="24"/>
  <c r="E150" i="24"/>
  <c r="H149" i="24"/>
  <c r="E149" i="24"/>
  <c r="H148" i="24"/>
  <c r="E148" i="24"/>
  <c r="H147" i="24"/>
  <c r="E147" i="24"/>
  <c r="H146" i="24"/>
  <c r="E146" i="24"/>
  <c r="H145" i="24"/>
  <c r="E145" i="24"/>
  <c r="H144" i="24"/>
  <c r="E144" i="24"/>
  <c r="H143" i="24"/>
  <c r="E143" i="24"/>
  <c r="I119" i="24"/>
  <c r="H119" i="24"/>
  <c r="E119" i="24"/>
  <c r="H118" i="24"/>
  <c r="E118" i="24"/>
  <c r="H117" i="24"/>
  <c r="E117" i="24"/>
  <c r="H116" i="24"/>
  <c r="E116" i="24"/>
  <c r="H115" i="24"/>
  <c r="E115" i="24"/>
  <c r="H114" i="24"/>
  <c r="E114" i="24"/>
  <c r="H113" i="24"/>
  <c r="E113" i="24"/>
  <c r="H112" i="24"/>
  <c r="E112" i="24"/>
  <c r="H111" i="24"/>
  <c r="E111" i="24"/>
  <c r="H110" i="24"/>
  <c r="E110" i="24"/>
  <c r="I86" i="24"/>
  <c r="H86" i="24"/>
  <c r="E86" i="24"/>
  <c r="H85" i="24"/>
  <c r="E85" i="24"/>
  <c r="H84" i="24"/>
  <c r="E84" i="24"/>
  <c r="H83" i="24"/>
  <c r="E83" i="24"/>
  <c r="H82" i="24"/>
  <c r="E82" i="24"/>
  <c r="H81" i="24"/>
  <c r="E81" i="24"/>
  <c r="H80" i="24"/>
  <c r="E80" i="24"/>
  <c r="H79" i="24"/>
  <c r="E79" i="24"/>
  <c r="H78" i="24"/>
  <c r="E78" i="24"/>
  <c r="H77" i="24"/>
  <c r="E77" i="24"/>
  <c r="I53" i="24"/>
  <c r="H53" i="24"/>
  <c r="E53" i="24"/>
  <c r="H52" i="24"/>
  <c r="E52" i="24"/>
  <c r="H51" i="24"/>
  <c r="E51" i="24"/>
  <c r="H50" i="24"/>
  <c r="E50" i="24"/>
  <c r="H49" i="24"/>
  <c r="E49" i="24"/>
  <c r="H48" i="24"/>
  <c r="E48" i="24"/>
  <c r="H47" i="24"/>
  <c r="E47" i="24"/>
  <c r="H46" i="24"/>
  <c r="E46" i="24"/>
  <c r="H45" i="24"/>
  <c r="E45" i="24"/>
  <c r="H44" i="24"/>
  <c r="E44" i="24"/>
  <c r="I20" i="24"/>
  <c r="H20" i="24"/>
  <c r="E20" i="24"/>
  <c r="H19" i="24"/>
  <c r="E19" i="24"/>
  <c r="H18" i="24"/>
  <c r="E18" i="24"/>
  <c r="H17" i="24"/>
  <c r="E17" i="24"/>
  <c r="H16" i="24"/>
  <c r="E16" i="24"/>
  <c r="H15" i="24"/>
  <c r="E15" i="24"/>
  <c r="H14" i="24"/>
  <c r="E14" i="24"/>
  <c r="H13" i="24"/>
  <c r="E13" i="24"/>
  <c r="H12" i="24"/>
  <c r="E12" i="24"/>
  <c r="H11" i="24"/>
  <c r="E11" i="24"/>
  <c r="I132" i="19" l="1"/>
  <c r="I131" i="19"/>
  <c r="J22" i="22" l="1"/>
  <c r="G26" i="22"/>
  <c r="G22" i="22" s="1"/>
  <c r="I9" i="21" l="1"/>
  <c r="I10" i="21"/>
  <c r="I11" i="21"/>
  <c r="I12" i="21"/>
  <c r="I13" i="21"/>
  <c r="I14" i="21"/>
  <c r="I15" i="21"/>
  <c r="I16" i="21"/>
  <c r="I18" i="21"/>
  <c r="I47" i="21"/>
  <c r="I48" i="21"/>
  <c r="I49" i="21"/>
  <c r="I50" i="21"/>
  <c r="I51" i="21"/>
  <c r="I52" i="21"/>
  <c r="I53" i="21"/>
  <c r="I54" i="21"/>
  <c r="I56" i="21"/>
  <c r="I85" i="21"/>
  <c r="I86" i="21"/>
  <c r="I87" i="21"/>
  <c r="I88" i="21"/>
  <c r="I89" i="21"/>
  <c r="I90" i="21"/>
  <c r="I91" i="21"/>
  <c r="I92" i="21"/>
  <c r="I94" i="21"/>
  <c r="I9" i="20"/>
  <c r="I10" i="20"/>
  <c r="I11" i="20"/>
  <c r="I12" i="20"/>
  <c r="I13" i="20"/>
  <c r="I14" i="20"/>
  <c r="I15" i="20"/>
  <c r="I16" i="20"/>
  <c r="I18" i="20"/>
  <c r="I47" i="20"/>
  <c r="I48" i="20"/>
  <c r="I49" i="20"/>
  <c r="I50" i="20"/>
  <c r="I51" i="20"/>
  <c r="I52" i="20"/>
  <c r="I53" i="20"/>
  <c r="I54" i="20"/>
  <c r="I56" i="20"/>
  <c r="I9" i="19"/>
  <c r="I10" i="19"/>
  <c r="I11" i="19"/>
  <c r="I12" i="19"/>
  <c r="I13" i="19"/>
  <c r="I14" i="19"/>
  <c r="I15" i="19"/>
  <c r="I16" i="19"/>
  <c r="I18" i="19"/>
  <c r="I47" i="19"/>
  <c r="I48" i="19"/>
  <c r="I49" i="19"/>
  <c r="I50" i="19"/>
  <c r="I51" i="19"/>
  <c r="I52" i="19"/>
  <c r="I53" i="19"/>
  <c r="I54" i="19"/>
  <c r="I56" i="19"/>
  <c r="I85" i="19"/>
  <c r="I86" i="19"/>
  <c r="I87" i="19"/>
  <c r="I88" i="19"/>
  <c r="I89" i="19"/>
  <c r="I90" i="19"/>
  <c r="I91" i="19"/>
  <c r="I92" i="19"/>
  <c r="I94" i="19"/>
  <c r="I123" i="19"/>
  <c r="I124" i="19"/>
  <c r="I125" i="19"/>
  <c r="I126" i="19"/>
  <c r="I127" i="19"/>
  <c r="I128" i="19"/>
  <c r="I129" i="19"/>
  <c r="I130" i="19"/>
  <c r="I161" i="19"/>
  <c r="I162" i="19"/>
  <c r="I163" i="19"/>
  <c r="I164" i="19"/>
  <c r="I165" i="19"/>
  <c r="I166" i="19"/>
  <c r="I167" i="19"/>
  <c r="I168" i="19"/>
  <c r="I170" i="19"/>
  <c r="I199" i="19"/>
  <c r="I200" i="19"/>
  <c r="I201" i="19"/>
  <c r="I202" i="19"/>
  <c r="I203" i="19"/>
  <c r="I204" i="19"/>
  <c r="I205" i="19"/>
  <c r="I206" i="19"/>
  <c r="I208" i="19"/>
  <c r="I237" i="19"/>
  <c r="I238" i="19"/>
  <c r="I239" i="19"/>
  <c r="I240" i="19"/>
  <c r="I241" i="19"/>
  <c r="I242" i="19"/>
  <c r="I243" i="19"/>
  <c r="I244" i="19"/>
  <c r="I246" i="19"/>
  <c r="I275" i="19"/>
  <c r="I276" i="19"/>
  <c r="I277" i="19"/>
  <c r="I278" i="19"/>
  <c r="I279" i="19"/>
  <c r="I280" i="19"/>
  <c r="I281" i="19"/>
  <c r="I282" i="19"/>
  <c r="I313" i="19"/>
  <c r="I314" i="19"/>
  <c r="I315" i="19"/>
  <c r="I316" i="19"/>
  <c r="I317" i="19"/>
  <c r="I318" i="19"/>
  <c r="I319" i="19"/>
  <c r="I320" i="19"/>
  <c r="I322" i="19"/>
  <c r="I351" i="19"/>
  <c r="I352" i="19"/>
  <c r="I353" i="19"/>
  <c r="I354" i="19"/>
  <c r="I355" i="19"/>
  <c r="I356" i="19"/>
  <c r="I357" i="19"/>
  <c r="I358" i="19"/>
  <c r="I360" i="19"/>
  <c r="J15" i="15" l="1"/>
  <c r="J11" i="15"/>
  <c r="J43" i="14" l="1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64" i="15" l="1"/>
  <c r="J63" i="15"/>
  <c r="J62" i="15"/>
  <c r="J61" i="15"/>
  <c r="J60" i="15"/>
  <c r="J54" i="15"/>
  <c r="J53" i="15"/>
  <c r="J40" i="15"/>
  <c r="J39" i="15"/>
  <c r="J38" i="15"/>
  <c r="J37" i="15"/>
  <c r="J36" i="15"/>
  <c r="J35" i="15"/>
  <c r="J34" i="15"/>
  <c r="J33" i="15"/>
  <c r="G82" i="15" l="1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40" i="15"/>
  <c r="G39" i="15"/>
  <c r="G38" i="15"/>
  <c r="G37" i="15"/>
  <c r="G36" i="15"/>
  <c r="G35" i="15"/>
  <c r="G34" i="15"/>
  <c r="G33" i="15"/>
  <c r="G32" i="15" l="1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E18" i="6"/>
  <c r="G17" i="15"/>
  <c r="G16" i="15"/>
  <c r="G15" i="15"/>
  <c r="G14" i="15"/>
  <c r="G13" i="15"/>
  <c r="G12" i="15"/>
  <c r="G11" i="15"/>
  <c r="E18" i="5" l="1"/>
  <c r="E18" i="7"/>
  <c r="E18" i="9"/>
  <c r="E18" i="10"/>
  <c r="E18" i="13"/>
  <c r="E16" i="18"/>
  <c r="I664" i="13" l="1"/>
  <c r="J82" i="15" s="1"/>
  <c r="I626" i="13"/>
  <c r="J81" i="15" s="1"/>
  <c r="I588" i="13"/>
  <c r="J80" i="15" s="1"/>
  <c r="I550" i="13"/>
  <c r="J79" i="15" s="1"/>
  <c r="I512" i="13"/>
  <c r="J78" i="15" s="1"/>
  <c r="I474" i="13"/>
  <c r="J77" i="15" s="1"/>
  <c r="I436" i="13"/>
  <c r="J76" i="15" s="1"/>
  <c r="I398" i="13"/>
  <c r="J75" i="15" s="1"/>
  <c r="I360" i="13"/>
  <c r="J74" i="15" s="1"/>
  <c r="I322" i="13"/>
  <c r="J73" i="15" s="1"/>
  <c r="I284" i="13"/>
  <c r="J72" i="15" s="1"/>
  <c r="I246" i="13"/>
  <c r="J71" i="15" s="1"/>
  <c r="I208" i="13"/>
  <c r="J70" i="15" s="1"/>
  <c r="I170" i="13"/>
  <c r="J69" i="15" s="1"/>
  <c r="I132" i="13"/>
  <c r="J68" i="15" s="1"/>
  <c r="I94" i="13"/>
  <c r="J67" i="15" s="1"/>
  <c r="I56" i="13"/>
  <c r="J66" i="15" s="1"/>
  <c r="I18" i="13"/>
  <c r="J65" i="15" s="1"/>
  <c r="H664" i="13"/>
  <c r="E664" i="13"/>
  <c r="H626" i="13"/>
  <c r="E626" i="13"/>
  <c r="H588" i="13"/>
  <c r="E588" i="13"/>
  <c r="H550" i="13"/>
  <c r="E550" i="13"/>
  <c r="H512" i="13"/>
  <c r="E512" i="13"/>
  <c r="H474" i="13"/>
  <c r="E474" i="13"/>
  <c r="H436" i="13"/>
  <c r="E436" i="13"/>
  <c r="H398" i="13"/>
  <c r="E398" i="13"/>
  <c r="H360" i="13"/>
  <c r="E360" i="13"/>
  <c r="H322" i="13"/>
  <c r="E322" i="13"/>
  <c r="H284" i="13"/>
  <c r="E284" i="13"/>
  <c r="H246" i="13"/>
  <c r="E246" i="13"/>
  <c r="H208" i="13"/>
  <c r="E208" i="13"/>
  <c r="H170" i="13"/>
  <c r="E170" i="13"/>
  <c r="H132" i="13"/>
  <c r="E132" i="13"/>
  <c r="H94" i="13"/>
  <c r="E94" i="13"/>
  <c r="H56" i="13"/>
  <c r="E56" i="13"/>
  <c r="H18" i="13"/>
  <c r="I56" i="10"/>
  <c r="J59" i="15" s="1"/>
  <c r="I18" i="10"/>
  <c r="J58" i="15" s="1"/>
  <c r="H56" i="10"/>
  <c r="E56" i="10"/>
  <c r="H18" i="10"/>
  <c r="I94" i="9"/>
  <c r="J57" i="15" s="1"/>
  <c r="I56" i="9"/>
  <c r="J56" i="15" s="1"/>
  <c r="I18" i="9"/>
  <c r="J55" i="15" s="1"/>
  <c r="H94" i="9"/>
  <c r="E94" i="9"/>
  <c r="H56" i="9"/>
  <c r="E56" i="9"/>
  <c r="H18" i="9"/>
  <c r="I246" i="7"/>
  <c r="J32" i="15" s="1"/>
  <c r="I208" i="7"/>
  <c r="J30" i="15" s="1"/>
  <c r="I170" i="7"/>
  <c r="J31" i="15" s="1"/>
  <c r="I132" i="7"/>
  <c r="J29" i="15" s="1"/>
  <c r="I94" i="7"/>
  <c r="J27" i="15" s="1"/>
  <c r="I56" i="7"/>
  <c r="J28" i="15" s="1"/>
  <c r="I18" i="7"/>
  <c r="J26" i="15" s="1"/>
  <c r="H246" i="7"/>
  <c r="E246" i="7"/>
  <c r="H208" i="7"/>
  <c r="E208" i="7"/>
  <c r="H170" i="7"/>
  <c r="E170" i="7"/>
  <c r="H132" i="7"/>
  <c r="E132" i="7"/>
  <c r="H94" i="7"/>
  <c r="E94" i="7"/>
  <c r="H56" i="7"/>
  <c r="E56" i="7"/>
  <c r="H18" i="7"/>
  <c r="I360" i="6"/>
  <c r="I322" i="6"/>
  <c r="J25" i="15" s="1"/>
  <c r="I284" i="6"/>
  <c r="J24" i="15" s="1"/>
  <c r="I246" i="6"/>
  <c r="I208" i="6"/>
  <c r="I170" i="6"/>
  <c r="I132" i="6"/>
  <c r="I94" i="6"/>
  <c r="I56" i="6"/>
  <c r="I18" i="6"/>
  <c r="I170" i="5"/>
  <c r="I132" i="5"/>
  <c r="I94" i="5"/>
  <c r="I56" i="5"/>
  <c r="I18" i="5"/>
  <c r="H360" i="6"/>
  <c r="E360" i="6"/>
  <c r="H322" i="6"/>
  <c r="E322" i="6"/>
  <c r="H284" i="6"/>
  <c r="E284" i="6"/>
  <c r="H246" i="6"/>
  <c r="E246" i="6"/>
  <c r="H208" i="6"/>
  <c r="E208" i="6"/>
  <c r="H170" i="6"/>
  <c r="E170" i="6"/>
  <c r="H132" i="6"/>
  <c r="E132" i="6"/>
  <c r="H94" i="6"/>
  <c r="E94" i="6"/>
  <c r="H56" i="6"/>
  <c r="E56" i="6"/>
  <c r="H18" i="6"/>
  <c r="H170" i="5" l="1"/>
  <c r="E170" i="5"/>
  <c r="H132" i="5"/>
  <c r="E132" i="5"/>
  <c r="H94" i="5"/>
  <c r="E94" i="5"/>
  <c r="H56" i="5"/>
  <c r="E56" i="5"/>
  <c r="H18" i="5"/>
  <c r="I11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663" i="13" l="1"/>
  <c r="H663" i="13"/>
  <c r="E663" i="13"/>
  <c r="I625" i="13"/>
  <c r="H625" i="13"/>
  <c r="E625" i="13"/>
  <c r="I587" i="13"/>
  <c r="H587" i="13"/>
  <c r="E587" i="13"/>
  <c r="I549" i="13"/>
  <c r="H549" i="13"/>
  <c r="E549" i="13"/>
  <c r="H511" i="13"/>
  <c r="E511" i="13"/>
  <c r="H473" i="13"/>
  <c r="E473" i="13"/>
  <c r="H435" i="13"/>
  <c r="E435" i="13"/>
  <c r="H397" i="13"/>
  <c r="E397" i="13"/>
  <c r="H359" i="13"/>
  <c r="E359" i="13"/>
  <c r="H321" i="13"/>
  <c r="E321" i="13"/>
  <c r="H283" i="13"/>
  <c r="E283" i="13"/>
  <c r="H245" i="13"/>
  <c r="E245" i="13"/>
  <c r="H207" i="13"/>
  <c r="E207" i="13"/>
  <c r="H169" i="13"/>
  <c r="E169" i="13"/>
  <c r="H131" i="13"/>
  <c r="E131" i="13"/>
  <c r="H93" i="13"/>
  <c r="E93" i="13"/>
  <c r="H55" i="13"/>
  <c r="E55" i="13"/>
  <c r="H17" i="13"/>
  <c r="E17" i="13"/>
  <c r="H55" i="10"/>
  <c r="E55" i="10"/>
  <c r="H17" i="10"/>
  <c r="E17" i="10"/>
  <c r="H93" i="9"/>
  <c r="E93" i="9"/>
  <c r="H55" i="9"/>
  <c r="E55" i="9"/>
  <c r="H17" i="9"/>
  <c r="E17" i="9"/>
  <c r="H245" i="7" l="1"/>
  <c r="E245" i="7"/>
  <c r="H207" i="7"/>
  <c r="E207" i="7"/>
  <c r="H169" i="7"/>
  <c r="E169" i="7"/>
  <c r="H131" i="7"/>
  <c r="E131" i="7"/>
  <c r="H93" i="7"/>
  <c r="E93" i="7"/>
  <c r="H55" i="7"/>
  <c r="E55" i="7"/>
  <c r="H17" i="7"/>
  <c r="E17" i="7"/>
  <c r="H359" i="6" l="1"/>
  <c r="E359" i="6"/>
  <c r="H321" i="6"/>
  <c r="E321" i="6"/>
  <c r="E320" i="6"/>
  <c r="H283" i="6"/>
  <c r="E283" i="6"/>
  <c r="H245" i="6"/>
  <c r="E245" i="6"/>
  <c r="H207" i="6"/>
  <c r="E207" i="6"/>
  <c r="H169" i="6"/>
  <c r="E169" i="6"/>
  <c r="H131" i="6"/>
  <c r="E131" i="6"/>
  <c r="H93" i="6"/>
  <c r="E93" i="6"/>
  <c r="H55" i="6"/>
  <c r="E55" i="6"/>
  <c r="H17" i="6"/>
  <c r="E17" i="6"/>
  <c r="H169" i="5"/>
  <c r="E169" i="5"/>
  <c r="E123" i="5"/>
  <c r="H123" i="5"/>
  <c r="I123" i="5"/>
  <c r="H131" i="5"/>
  <c r="E131" i="5"/>
  <c r="H93" i="5"/>
  <c r="E93" i="5"/>
  <c r="H55" i="5"/>
  <c r="E55" i="5"/>
  <c r="H17" i="5" l="1"/>
  <c r="E17" i="5"/>
  <c r="E83" i="15"/>
  <c r="J83" i="15"/>
  <c r="I83" i="15"/>
  <c r="H83" i="15"/>
  <c r="G83" i="15"/>
  <c r="F83" i="15"/>
  <c r="H662" i="13"/>
  <c r="E662" i="13"/>
  <c r="H661" i="13"/>
  <c r="E661" i="13"/>
  <c r="H660" i="13"/>
  <c r="E660" i="13"/>
  <c r="H659" i="13"/>
  <c r="E659" i="13"/>
  <c r="H658" i="13"/>
  <c r="E658" i="13"/>
  <c r="H657" i="13"/>
  <c r="E657" i="13"/>
  <c r="H656" i="13"/>
  <c r="E656" i="13"/>
  <c r="H655" i="13"/>
  <c r="E655" i="13"/>
  <c r="H624" i="13"/>
  <c r="E624" i="13"/>
  <c r="H623" i="13"/>
  <c r="E623" i="13"/>
  <c r="H622" i="13"/>
  <c r="E622" i="13"/>
  <c r="H621" i="13"/>
  <c r="E621" i="13"/>
  <c r="H620" i="13"/>
  <c r="E620" i="13"/>
  <c r="H619" i="13"/>
  <c r="E619" i="13"/>
  <c r="H618" i="13"/>
  <c r="E618" i="13"/>
  <c r="H617" i="13"/>
  <c r="E617" i="13"/>
  <c r="H586" i="13"/>
  <c r="E586" i="13"/>
  <c r="H585" i="13"/>
  <c r="E585" i="13"/>
  <c r="H584" i="13"/>
  <c r="E584" i="13"/>
  <c r="H583" i="13"/>
  <c r="E583" i="13"/>
  <c r="H582" i="13"/>
  <c r="E582" i="13"/>
  <c r="H581" i="13"/>
  <c r="E581" i="13"/>
  <c r="H580" i="13"/>
  <c r="E580" i="13"/>
  <c r="H579" i="13"/>
  <c r="E579" i="13"/>
  <c r="H548" i="13"/>
  <c r="E548" i="13"/>
  <c r="H547" i="13"/>
  <c r="E547" i="13"/>
  <c r="H546" i="13"/>
  <c r="E546" i="13"/>
  <c r="H545" i="13"/>
  <c r="E545" i="13"/>
  <c r="H544" i="13"/>
  <c r="E544" i="13"/>
  <c r="H543" i="13"/>
  <c r="E543" i="13"/>
  <c r="H542" i="13"/>
  <c r="E542" i="13"/>
  <c r="H541" i="13"/>
  <c r="E541" i="13"/>
  <c r="H510" i="13"/>
  <c r="E510" i="13"/>
  <c r="H509" i="13"/>
  <c r="E509" i="13"/>
  <c r="H508" i="13"/>
  <c r="E508" i="13"/>
  <c r="H507" i="13"/>
  <c r="E507" i="13"/>
  <c r="H506" i="13"/>
  <c r="E506" i="13"/>
  <c r="H505" i="13"/>
  <c r="E505" i="13"/>
  <c r="H504" i="13"/>
  <c r="E504" i="13"/>
  <c r="H503" i="13"/>
  <c r="E503" i="13"/>
  <c r="H472" i="13"/>
  <c r="E472" i="13"/>
  <c r="H471" i="13"/>
  <c r="E471" i="13"/>
  <c r="H470" i="13"/>
  <c r="E470" i="13"/>
  <c r="H469" i="13"/>
  <c r="E469" i="13"/>
  <c r="H468" i="13"/>
  <c r="E468" i="13"/>
  <c r="H467" i="13"/>
  <c r="E467" i="13"/>
  <c r="H466" i="13"/>
  <c r="E466" i="13"/>
  <c r="H465" i="13"/>
  <c r="E465" i="13"/>
  <c r="H434" i="13"/>
  <c r="E434" i="13"/>
  <c r="H433" i="13"/>
  <c r="E433" i="13"/>
  <c r="H432" i="13"/>
  <c r="E432" i="13"/>
  <c r="H431" i="13"/>
  <c r="E431" i="13"/>
  <c r="H430" i="13"/>
  <c r="E430" i="13"/>
  <c r="H429" i="13"/>
  <c r="E429" i="13"/>
  <c r="H428" i="13"/>
  <c r="E428" i="13"/>
  <c r="H427" i="13"/>
  <c r="E427" i="13"/>
  <c r="H396" i="13"/>
  <c r="E396" i="13"/>
  <c r="H395" i="13"/>
  <c r="E395" i="13"/>
  <c r="H394" i="13"/>
  <c r="E394" i="13"/>
  <c r="H393" i="13"/>
  <c r="E393" i="13"/>
  <c r="H392" i="13"/>
  <c r="E392" i="13"/>
  <c r="H391" i="13"/>
  <c r="E391" i="13"/>
  <c r="H390" i="13"/>
  <c r="E390" i="13"/>
  <c r="H389" i="13"/>
  <c r="E389" i="13"/>
  <c r="H358" i="13"/>
  <c r="E358" i="13"/>
  <c r="H357" i="13"/>
  <c r="E357" i="13"/>
  <c r="H356" i="13"/>
  <c r="E356" i="13"/>
  <c r="H355" i="13"/>
  <c r="E355" i="13"/>
  <c r="H354" i="13"/>
  <c r="E354" i="13"/>
  <c r="H353" i="13"/>
  <c r="E353" i="13"/>
  <c r="H352" i="13"/>
  <c r="E352" i="13"/>
  <c r="H351" i="13"/>
  <c r="E351" i="13"/>
  <c r="H320" i="13"/>
  <c r="E320" i="13"/>
  <c r="H319" i="13"/>
  <c r="E319" i="13"/>
  <c r="H318" i="13"/>
  <c r="E318" i="13"/>
  <c r="H317" i="13"/>
  <c r="E317" i="13"/>
  <c r="H316" i="13"/>
  <c r="E316" i="13"/>
  <c r="H315" i="13"/>
  <c r="E315" i="13"/>
  <c r="H314" i="13"/>
  <c r="E314" i="13"/>
  <c r="H313" i="13"/>
  <c r="E313" i="13"/>
  <c r="H282" i="13"/>
  <c r="E282" i="13"/>
  <c r="H281" i="13"/>
  <c r="E281" i="13"/>
  <c r="H280" i="13"/>
  <c r="E280" i="13"/>
  <c r="H279" i="13"/>
  <c r="E279" i="13"/>
  <c r="H278" i="13"/>
  <c r="E278" i="13"/>
  <c r="H277" i="13"/>
  <c r="E277" i="13"/>
  <c r="H276" i="13"/>
  <c r="E276" i="13"/>
  <c r="H275" i="13"/>
  <c r="E275" i="13"/>
  <c r="H244" i="13"/>
  <c r="E244" i="13"/>
  <c r="H243" i="13"/>
  <c r="E243" i="13"/>
  <c r="H242" i="13"/>
  <c r="E242" i="13"/>
  <c r="H241" i="13"/>
  <c r="E241" i="13"/>
  <c r="H240" i="13"/>
  <c r="E240" i="13"/>
  <c r="H239" i="13"/>
  <c r="E239" i="13"/>
  <c r="H238" i="13"/>
  <c r="E238" i="13"/>
  <c r="H237" i="13"/>
  <c r="E237" i="13"/>
  <c r="H206" i="13"/>
  <c r="E206" i="13"/>
  <c r="H205" i="13"/>
  <c r="E205" i="13"/>
  <c r="H204" i="13"/>
  <c r="E204" i="13"/>
  <c r="H203" i="13"/>
  <c r="E203" i="13"/>
  <c r="H202" i="13"/>
  <c r="E202" i="13"/>
  <c r="H201" i="13"/>
  <c r="E201" i="13"/>
  <c r="H200" i="13"/>
  <c r="E200" i="13"/>
  <c r="H199" i="13"/>
  <c r="E199" i="13"/>
  <c r="H168" i="13"/>
  <c r="E168" i="13"/>
  <c r="H167" i="13"/>
  <c r="E167" i="13"/>
  <c r="H166" i="13"/>
  <c r="E166" i="13"/>
  <c r="H165" i="13"/>
  <c r="E165" i="13"/>
  <c r="H164" i="13"/>
  <c r="E164" i="13"/>
  <c r="H163" i="13"/>
  <c r="E163" i="13"/>
  <c r="H162" i="13"/>
  <c r="E162" i="13"/>
  <c r="H161" i="13"/>
  <c r="E161" i="13"/>
  <c r="H130" i="13"/>
  <c r="E130" i="13"/>
  <c r="H129" i="13"/>
  <c r="E129" i="13"/>
  <c r="H128" i="13"/>
  <c r="E128" i="13"/>
  <c r="H127" i="13"/>
  <c r="E127" i="13"/>
  <c r="H126" i="13"/>
  <c r="E126" i="13"/>
  <c r="H125" i="13"/>
  <c r="E125" i="13"/>
  <c r="H124" i="13"/>
  <c r="E124" i="13"/>
  <c r="H123" i="13"/>
  <c r="E123" i="13"/>
  <c r="H92" i="13"/>
  <c r="E92" i="13"/>
  <c r="H91" i="13"/>
  <c r="E91" i="13"/>
  <c r="H90" i="13"/>
  <c r="E90" i="13"/>
  <c r="H89" i="13"/>
  <c r="E89" i="13"/>
  <c r="H88" i="13"/>
  <c r="E88" i="13"/>
  <c r="H87" i="13"/>
  <c r="E87" i="13"/>
  <c r="H86" i="13"/>
  <c r="E86" i="13"/>
  <c r="H85" i="13"/>
  <c r="E85" i="13"/>
  <c r="H54" i="13"/>
  <c r="E54" i="13"/>
  <c r="H53" i="13"/>
  <c r="E53" i="13"/>
  <c r="H52" i="13"/>
  <c r="E52" i="13"/>
  <c r="H51" i="13"/>
  <c r="E51" i="13"/>
  <c r="H50" i="13"/>
  <c r="E50" i="13"/>
  <c r="H49" i="13"/>
  <c r="E49" i="13"/>
  <c r="H48" i="13"/>
  <c r="E48" i="13"/>
  <c r="H47" i="13"/>
  <c r="E4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92" i="9"/>
  <c r="E92" i="9"/>
  <c r="H91" i="9"/>
  <c r="E91" i="9"/>
  <c r="H90" i="9"/>
  <c r="E90" i="9"/>
  <c r="H89" i="9"/>
  <c r="E89" i="9"/>
  <c r="H88" i="9"/>
  <c r="E88" i="9"/>
  <c r="H87" i="9"/>
  <c r="E87" i="9"/>
  <c r="H86" i="9"/>
  <c r="E86" i="9"/>
  <c r="H85" i="9"/>
  <c r="E8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H237" i="7"/>
  <c r="E237" i="7"/>
  <c r="H206" i="7"/>
  <c r="E206" i="7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H123" i="7"/>
  <c r="E12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358" i="6"/>
  <c r="E358" i="6"/>
  <c r="H357" i="6"/>
  <c r="E357" i="6"/>
  <c r="H356" i="6"/>
  <c r="E356" i="6"/>
  <c r="H355" i="6"/>
  <c r="E355" i="6"/>
  <c r="H354" i="6"/>
  <c r="E354" i="6"/>
  <c r="H353" i="6"/>
  <c r="E353" i="6"/>
  <c r="H352" i="6"/>
  <c r="E352" i="6"/>
  <c r="H351" i="6"/>
  <c r="E351" i="6"/>
  <c r="H320" i="6"/>
  <c r="H319" i="6"/>
  <c r="E319" i="6"/>
  <c r="H318" i="6"/>
  <c r="E318" i="6"/>
  <c r="H317" i="6"/>
  <c r="E317" i="6"/>
  <c r="H316" i="6"/>
  <c r="E316" i="6"/>
  <c r="H315" i="6"/>
  <c r="E315" i="6"/>
  <c r="H314" i="6"/>
  <c r="E314" i="6"/>
  <c r="H313" i="6"/>
  <c r="E313" i="6"/>
  <c r="H282" i="6"/>
  <c r="E282" i="6"/>
  <c r="H281" i="6"/>
  <c r="E281" i="6"/>
  <c r="H280" i="6"/>
  <c r="E280" i="6"/>
  <c r="H279" i="6"/>
  <c r="E279" i="6"/>
  <c r="H278" i="6"/>
  <c r="E278" i="6"/>
  <c r="H277" i="6"/>
  <c r="E277" i="6"/>
  <c r="H276" i="6"/>
  <c r="E276" i="6"/>
  <c r="H275" i="6"/>
  <c r="E275" i="6"/>
  <c r="H244" i="6"/>
  <c r="E244" i="6"/>
  <c r="H243" i="6"/>
  <c r="E243" i="6"/>
  <c r="H242" i="6"/>
  <c r="E242" i="6"/>
  <c r="H241" i="6"/>
  <c r="E241" i="6"/>
  <c r="H240" i="6"/>
  <c r="E240" i="6"/>
  <c r="H239" i="6"/>
  <c r="E239" i="6"/>
  <c r="H238" i="6"/>
  <c r="E238" i="6"/>
  <c r="H237" i="6"/>
  <c r="E237" i="6"/>
  <c r="H206" i="6"/>
  <c r="E206" i="6"/>
  <c r="H205" i="6"/>
  <c r="E205" i="6"/>
  <c r="H204" i="6"/>
  <c r="E204" i="6"/>
  <c r="H203" i="6"/>
  <c r="E203" i="6"/>
  <c r="H202" i="6"/>
  <c r="E202" i="6"/>
  <c r="H201" i="6"/>
  <c r="E201" i="6"/>
  <c r="H200" i="6"/>
  <c r="E200" i="6"/>
  <c r="H199" i="6"/>
  <c r="E199" i="6"/>
  <c r="H168" i="6"/>
  <c r="E168" i="6"/>
  <c r="H167" i="6"/>
  <c r="E167" i="6"/>
  <c r="H166" i="6"/>
  <c r="E166" i="6"/>
  <c r="H165" i="6"/>
  <c r="E165" i="6"/>
  <c r="H164" i="6"/>
  <c r="E164" i="6"/>
  <c r="H163" i="6"/>
  <c r="E163" i="6"/>
  <c r="H162" i="6"/>
  <c r="E162" i="6"/>
  <c r="H161" i="6"/>
  <c r="E161" i="6"/>
  <c r="H130" i="6"/>
  <c r="E130" i="6"/>
  <c r="H129" i="6"/>
  <c r="E129" i="6"/>
  <c r="H128" i="6"/>
  <c r="E128" i="6"/>
  <c r="H127" i="6"/>
  <c r="E127" i="6"/>
  <c r="H126" i="6"/>
  <c r="E126" i="6"/>
  <c r="H125" i="6"/>
  <c r="E125" i="6"/>
  <c r="H124" i="6"/>
  <c r="E124" i="6"/>
  <c r="H123" i="6"/>
  <c r="E123" i="6"/>
  <c r="H92" i="6"/>
  <c r="E92" i="6"/>
  <c r="H91" i="6"/>
  <c r="E91" i="6"/>
  <c r="H90" i="6"/>
  <c r="E90" i="6"/>
  <c r="H89" i="6"/>
  <c r="E89" i="6"/>
  <c r="H88" i="6"/>
  <c r="E88" i="6"/>
  <c r="H87" i="6"/>
  <c r="E87" i="6"/>
  <c r="H86" i="6"/>
  <c r="E86" i="6"/>
  <c r="H85" i="6"/>
  <c r="E8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168" i="5"/>
  <c r="E168" i="5"/>
  <c r="H167" i="5"/>
  <c r="E167" i="5"/>
  <c r="H166" i="5"/>
  <c r="E166" i="5"/>
  <c r="H165" i="5"/>
  <c r="E165" i="5"/>
  <c r="H164" i="5"/>
  <c r="E164" i="5"/>
  <c r="H163" i="5"/>
  <c r="E163" i="5"/>
  <c r="H162" i="5"/>
  <c r="E162" i="5"/>
  <c r="H161" i="5"/>
  <c r="E161" i="5"/>
  <c r="H130" i="5"/>
  <c r="E130" i="5"/>
  <c r="H129" i="5"/>
  <c r="E129" i="5"/>
  <c r="H128" i="5"/>
  <c r="E128" i="5"/>
  <c r="H127" i="5"/>
  <c r="E127" i="5"/>
  <c r="H126" i="5"/>
  <c r="E126" i="5"/>
  <c r="H125" i="5"/>
  <c r="E125" i="5"/>
  <c r="H124" i="5"/>
  <c r="E124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E7" i="18"/>
  <c r="E8" i="18"/>
  <c r="E9" i="18"/>
  <c r="E10" i="18"/>
  <c r="E11" i="18"/>
  <c r="E12" i="18"/>
  <c r="E13" i="18"/>
  <c r="E14" i="18"/>
  <c r="I244" i="7"/>
  <c r="I243" i="7"/>
  <c r="I242" i="7"/>
  <c r="I241" i="7"/>
  <c r="I240" i="7"/>
  <c r="I239" i="7"/>
  <c r="I238" i="7"/>
  <c r="I237" i="7"/>
  <c r="I52" i="13"/>
  <c r="I662" i="13"/>
  <c r="I661" i="13"/>
  <c r="I660" i="13"/>
  <c r="I659" i="13"/>
  <c r="I658" i="13"/>
  <c r="I657" i="13"/>
  <c r="I656" i="13"/>
  <c r="I655" i="13"/>
  <c r="I624" i="13"/>
  <c r="I623" i="13"/>
  <c r="I622" i="13"/>
  <c r="I621" i="13"/>
  <c r="I620" i="13"/>
  <c r="I619" i="13"/>
  <c r="I618" i="13"/>
  <c r="I617" i="13"/>
  <c r="I586" i="13"/>
  <c r="I585" i="13"/>
  <c r="I584" i="13"/>
  <c r="I583" i="13"/>
  <c r="I582" i="13"/>
  <c r="I581" i="13"/>
  <c r="I580" i="13"/>
  <c r="I579" i="13"/>
  <c r="I548" i="13"/>
  <c r="I547" i="13"/>
  <c r="I546" i="13"/>
  <c r="I545" i="13"/>
  <c r="I544" i="13"/>
  <c r="I543" i="13"/>
  <c r="I542" i="13"/>
  <c r="I541" i="13"/>
  <c r="I92" i="9"/>
  <c r="I91" i="9"/>
  <c r="I90" i="9"/>
  <c r="I89" i="9"/>
  <c r="I88" i="9"/>
  <c r="I87" i="9"/>
  <c r="I86" i="9"/>
  <c r="I85" i="9"/>
  <c r="I358" i="6"/>
  <c r="I357" i="6"/>
  <c r="I356" i="6"/>
  <c r="I355" i="6"/>
  <c r="I354" i="6"/>
  <c r="I353" i="6"/>
  <c r="I352" i="6"/>
  <c r="I351" i="6"/>
  <c r="I320" i="6"/>
  <c r="I319" i="6"/>
  <c r="I318" i="6"/>
  <c r="I317" i="6"/>
  <c r="I316" i="6"/>
  <c r="I315" i="6"/>
  <c r="I314" i="6"/>
  <c r="I313" i="6"/>
  <c r="I11" i="10"/>
  <c r="I509" i="13"/>
  <c r="I471" i="13"/>
  <c r="I433" i="13"/>
  <c r="I395" i="13"/>
  <c r="I357" i="13"/>
  <c r="I319" i="13"/>
  <c r="I281" i="13"/>
  <c r="I243" i="13"/>
  <c r="I205" i="13"/>
  <c r="I167" i="13"/>
  <c r="I129" i="13"/>
  <c r="I91" i="13"/>
  <c r="I53" i="13"/>
  <c r="I15" i="13"/>
  <c r="I53" i="10"/>
  <c r="I15" i="10"/>
  <c r="I53" i="9"/>
  <c r="I15" i="9"/>
  <c r="I205" i="7"/>
  <c r="I167" i="7"/>
  <c r="I129" i="7"/>
  <c r="I91" i="7"/>
  <c r="I53" i="7"/>
  <c r="I15" i="7"/>
  <c r="I243" i="6"/>
  <c r="I244" i="6"/>
  <c r="I281" i="6"/>
  <c r="I282" i="6"/>
  <c r="I205" i="6"/>
  <c r="I167" i="6"/>
  <c r="I129" i="6"/>
  <c r="I91" i="6"/>
  <c r="I53" i="6"/>
  <c r="I54" i="6"/>
  <c r="I15" i="6"/>
  <c r="I167" i="5"/>
  <c r="I129" i="5"/>
  <c r="I91" i="5"/>
  <c r="I54" i="5"/>
  <c r="I53" i="5"/>
  <c r="I15" i="5"/>
  <c r="I508" i="13"/>
  <c r="I507" i="13"/>
  <c r="I506" i="13"/>
  <c r="I505" i="13"/>
  <c r="I504" i="13"/>
  <c r="I503" i="13"/>
  <c r="I470" i="13"/>
  <c r="I469" i="13"/>
  <c r="I468" i="13"/>
  <c r="I467" i="13"/>
  <c r="I466" i="13"/>
  <c r="I465" i="13"/>
  <c r="I432" i="13"/>
  <c r="I431" i="13"/>
  <c r="I430" i="13"/>
  <c r="I429" i="13"/>
  <c r="I428" i="13"/>
  <c r="I427" i="13"/>
  <c r="I394" i="13"/>
  <c r="I393" i="13"/>
  <c r="I392" i="13"/>
  <c r="I391" i="13"/>
  <c r="I390" i="13"/>
  <c r="I389" i="13"/>
  <c r="I356" i="13"/>
  <c r="I355" i="13"/>
  <c r="I354" i="13"/>
  <c r="I353" i="13"/>
  <c r="I352" i="13"/>
  <c r="I351" i="13"/>
  <c r="I318" i="13"/>
  <c r="I317" i="13"/>
  <c r="I316" i="13"/>
  <c r="I315" i="13"/>
  <c r="I314" i="13"/>
  <c r="I313" i="13"/>
  <c r="I280" i="13"/>
  <c r="I279" i="13"/>
  <c r="I278" i="13"/>
  <c r="I277" i="13"/>
  <c r="I276" i="13"/>
  <c r="I275" i="13"/>
  <c r="I242" i="13"/>
  <c r="I241" i="13"/>
  <c r="I240" i="13"/>
  <c r="I239" i="13"/>
  <c r="I238" i="13"/>
  <c r="I237" i="13"/>
  <c r="I204" i="13"/>
  <c r="I203" i="13"/>
  <c r="I202" i="13"/>
  <c r="I201" i="13"/>
  <c r="I200" i="13"/>
  <c r="I199" i="13"/>
  <c r="I166" i="13"/>
  <c r="I165" i="13"/>
  <c r="I164" i="13"/>
  <c r="I163" i="13"/>
  <c r="I162" i="13"/>
  <c r="I161" i="13"/>
  <c r="I128" i="13"/>
  <c r="I127" i="13"/>
  <c r="I126" i="13"/>
  <c r="I125" i="13"/>
  <c r="I124" i="13"/>
  <c r="I123" i="13"/>
  <c r="I90" i="13"/>
  <c r="I89" i="13"/>
  <c r="I88" i="13"/>
  <c r="I87" i="13"/>
  <c r="I86" i="13"/>
  <c r="I85" i="13"/>
  <c r="I51" i="13"/>
  <c r="I50" i="13"/>
  <c r="I49" i="13"/>
  <c r="I48" i="13"/>
  <c r="I47" i="13"/>
  <c r="I14" i="13"/>
  <c r="I13" i="13"/>
  <c r="I12" i="13"/>
  <c r="I11" i="13"/>
  <c r="I10" i="13"/>
  <c r="I9" i="13"/>
  <c r="I52" i="10"/>
  <c r="I51" i="10"/>
  <c r="I50" i="10"/>
  <c r="I49" i="10"/>
  <c r="I48" i="10"/>
  <c r="I47" i="10"/>
  <c r="I14" i="10"/>
  <c r="I13" i="10"/>
  <c r="I12" i="10"/>
  <c r="I10" i="10"/>
  <c r="I9" i="10"/>
  <c r="I14" i="9"/>
  <c r="I13" i="9"/>
  <c r="I12" i="9"/>
  <c r="I11" i="9"/>
  <c r="I10" i="9"/>
  <c r="I9" i="9"/>
  <c r="I52" i="9"/>
  <c r="I51" i="9"/>
  <c r="I50" i="9"/>
  <c r="I49" i="9"/>
  <c r="I48" i="9"/>
  <c r="I47" i="9"/>
  <c r="I204" i="7"/>
  <c r="I203" i="7"/>
  <c r="I202" i="7"/>
  <c r="I201" i="7"/>
  <c r="I200" i="7"/>
  <c r="I199" i="7"/>
  <c r="I166" i="7"/>
  <c r="I165" i="7"/>
  <c r="I164" i="7"/>
  <c r="I163" i="7"/>
  <c r="I162" i="7"/>
  <c r="I161" i="7"/>
  <c r="I128" i="7"/>
  <c r="I127" i="7"/>
  <c r="I126" i="7"/>
  <c r="I125" i="7"/>
  <c r="I124" i="7"/>
  <c r="I123" i="7"/>
  <c r="I90" i="7"/>
  <c r="I89" i="7"/>
  <c r="I88" i="7"/>
  <c r="I87" i="7"/>
  <c r="I86" i="7"/>
  <c r="I85" i="7"/>
  <c r="I52" i="7"/>
  <c r="I51" i="7"/>
  <c r="I50" i="7"/>
  <c r="I49" i="7"/>
  <c r="I48" i="7"/>
  <c r="I47" i="7"/>
  <c r="I14" i="7"/>
  <c r="I13" i="7"/>
  <c r="I12" i="7"/>
  <c r="I11" i="7"/>
  <c r="I10" i="7"/>
  <c r="I9" i="7"/>
  <c r="I280" i="6"/>
  <c r="I279" i="6"/>
  <c r="I278" i="6"/>
  <c r="I277" i="6"/>
  <c r="I276" i="6"/>
  <c r="I275" i="6"/>
  <c r="I242" i="6"/>
  <c r="I241" i="6"/>
  <c r="I240" i="6"/>
  <c r="I239" i="6"/>
  <c r="I238" i="6"/>
  <c r="I237" i="6"/>
  <c r="I204" i="6"/>
  <c r="I203" i="6"/>
  <c r="I202" i="6"/>
  <c r="I201" i="6"/>
  <c r="I200" i="6"/>
  <c r="I199" i="6"/>
  <c r="I166" i="6"/>
  <c r="I165" i="6"/>
  <c r="I164" i="6"/>
  <c r="I163" i="6"/>
  <c r="I162" i="6"/>
  <c r="I161" i="6"/>
  <c r="I128" i="6"/>
  <c r="I127" i="6"/>
  <c r="I126" i="6"/>
  <c r="I125" i="6"/>
  <c r="I124" i="6"/>
  <c r="I123" i="6"/>
  <c r="I90" i="6"/>
  <c r="I89" i="6"/>
  <c r="I88" i="6"/>
  <c r="I87" i="6"/>
  <c r="I86" i="6"/>
  <c r="I85" i="6"/>
  <c r="I52" i="6"/>
  <c r="I51" i="6"/>
  <c r="I50" i="6"/>
  <c r="I49" i="6"/>
  <c r="I48" i="6"/>
  <c r="I47" i="6"/>
  <c r="I14" i="6"/>
  <c r="I13" i="6"/>
  <c r="I12" i="6"/>
  <c r="I11" i="6"/>
  <c r="I10" i="6"/>
  <c r="I9" i="6"/>
  <c r="I166" i="5"/>
  <c r="I165" i="5"/>
  <c r="I164" i="5"/>
  <c r="I163" i="5"/>
  <c r="I162" i="5"/>
  <c r="I161" i="5"/>
  <c r="I128" i="5"/>
  <c r="I127" i="5"/>
  <c r="I126" i="5"/>
  <c r="I125" i="5"/>
  <c r="I124" i="5"/>
  <c r="I90" i="5"/>
  <c r="I89" i="5"/>
  <c r="I88" i="5"/>
  <c r="I87" i="5"/>
  <c r="I86" i="5"/>
  <c r="I85" i="5"/>
  <c r="I52" i="5"/>
  <c r="I51" i="5"/>
  <c r="I50" i="5"/>
  <c r="I49" i="5"/>
  <c r="I48" i="5"/>
  <c r="I47" i="5"/>
  <c r="I14" i="5"/>
  <c r="I13" i="5"/>
  <c r="I12" i="5"/>
  <c r="I11" i="5"/>
  <c r="I10" i="5"/>
  <c r="I9" i="5"/>
  <c r="I130" i="5"/>
  <c r="I54" i="10"/>
  <c r="I16" i="10"/>
  <c r="I54" i="9"/>
  <c r="I16" i="9"/>
  <c r="I206" i="6"/>
  <c r="I168" i="6"/>
  <c r="I130" i="6"/>
  <c r="I92" i="6"/>
  <c r="I16" i="6"/>
  <c r="I206" i="7"/>
  <c r="I168" i="7"/>
  <c r="I130" i="7"/>
  <c r="I92" i="7"/>
  <c r="I54" i="7"/>
  <c r="I16" i="7"/>
  <c r="I92" i="5"/>
  <c r="I16" i="5"/>
  <c r="I168" i="5"/>
  <c r="I510" i="13"/>
  <c r="I472" i="13"/>
  <c r="I434" i="13"/>
  <c r="I396" i="13"/>
  <c r="I358" i="13"/>
  <c r="I320" i="13"/>
  <c r="I282" i="13"/>
  <c r="I244" i="13"/>
  <c r="I206" i="13"/>
  <c r="I168" i="13"/>
  <c r="I130" i="13"/>
  <c r="I92" i="13"/>
  <c r="I54" i="13"/>
  <c r="I16" i="13"/>
  <c r="D22" i="22" l="1"/>
</calcChain>
</file>

<file path=xl/sharedStrings.xml><?xml version="1.0" encoding="utf-8"?>
<sst xmlns="http://schemas.openxmlformats.org/spreadsheetml/2006/main" count="3000" uniqueCount="1019">
  <si>
    <t>القيمة : مليون ريال</t>
  </si>
  <si>
    <t>السنة</t>
  </si>
  <si>
    <t>الميزان التجاري</t>
  </si>
  <si>
    <t>القيمة</t>
  </si>
  <si>
    <t>الترتيب</t>
  </si>
  <si>
    <t>النسبة</t>
  </si>
  <si>
    <t xml:space="preserve">النسبة </t>
  </si>
  <si>
    <t xml:space="preserve"> </t>
  </si>
  <si>
    <t>القيمة (مليون ريال )</t>
  </si>
  <si>
    <t>Year</t>
  </si>
  <si>
    <t>Value</t>
  </si>
  <si>
    <t>Rank</t>
  </si>
  <si>
    <t>Percent</t>
  </si>
  <si>
    <t>Balance of Trade</t>
  </si>
  <si>
    <t>القيمه : مليون ريال</t>
  </si>
  <si>
    <t>الصادرات          Export</t>
  </si>
  <si>
    <t xml:space="preserve"> الواردات           Import</t>
  </si>
  <si>
    <t xml:space="preserve">السنة </t>
  </si>
  <si>
    <t>Export</t>
  </si>
  <si>
    <r>
      <t xml:space="preserve">الواردات   </t>
    </r>
    <r>
      <rPr>
        <b/>
        <sz val="20"/>
        <rFont val="Arabic Transparent"/>
        <charset val="178"/>
      </rPr>
      <t/>
    </r>
  </si>
  <si>
    <t xml:space="preserve"> Import</t>
  </si>
  <si>
    <t xml:space="preserve">الميزان التجاري  </t>
  </si>
  <si>
    <t xml:space="preserve"> Year </t>
  </si>
  <si>
    <t>Value ( Million S.R )</t>
  </si>
  <si>
    <t>الصادرات</t>
  </si>
  <si>
    <t>الواردات</t>
  </si>
  <si>
    <t>التبادل التجاري بين المملكة وبعض الدول الأخرى</t>
  </si>
  <si>
    <t>Trade Between The Kingdom And Other Countries</t>
  </si>
  <si>
    <t>م</t>
  </si>
  <si>
    <t xml:space="preserve"> الدولة</t>
  </si>
  <si>
    <t>Country</t>
  </si>
  <si>
    <t>Import</t>
  </si>
  <si>
    <t>حجم التبادل التجاري</t>
  </si>
  <si>
    <t>Trade Volume</t>
  </si>
  <si>
    <t>Trade Volume = Export + Import</t>
  </si>
  <si>
    <t>حجم  التبادل التجاري = الصادرات + الواردات</t>
  </si>
  <si>
    <t>حجم التبادل والميزان التجاري بين المملكة وشركائها التجاريين الرئيسيين</t>
  </si>
  <si>
    <t>Trade Volume &amp; Balance of Trade Between the Kingdom and Major Partners</t>
  </si>
  <si>
    <t>ـ</t>
  </si>
  <si>
    <t>أهم السلع المصدرة</t>
  </si>
  <si>
    <t>أهم السلع المستوردة</t>
  </si>
  <si>
    <t>اجمالي الصادرات الوطنية</t>
  </si>
  <si>
    <t>اجمالي الواردات</t>
  </si>
  <si>
    <t xml:space="preserve"> -</t>
  </si>
  <si>
    <t>سماد اليوريا</t>
  </si>
  <si>
    <t>سبائك ذهب</t>
  </si>
  <si>
    <t>ألوان سطحية (دهانات)</t>
  </si>
  <si>
    <t>حفائظ أطفال</t>
  </si>
  <si>
    <t>قطع غيار طائرات عادية أو عمودية</t>
  </si>
  <si>
    <t>شعير</t>
  </si>
  <si>
    <t>دجاج مجمد</t>
  </si>
  <si>
    <t>ملاحظة : بعض السلع على مستوى الفصل أو الحد الرباعي للنظام المنسق</t>
  </si>
  <si>
    <t xml:space="preserve">أهم السلع الوطنية المصدرة والمستوردة من والى المملكة العربية السعودية </t>
  </si>
  <si>
    <t xml:space="preserve">     سلع أخرى </t>
  </si>
  <si>
    <t xml:space="preserve"> All Countries</t>
  </si>
  <si>
    <t xml:space="preserve"> جميع الدول</t>
  </si>
  <si>
    <t xml:space="preserve">    </t>
  </si>
  <si>
    <t>أدوية بشرية</t>
  </si>
  <si>
    <t>أقطاب من نحاس نقي غير مشغول</t>
  </si>
  <si>
    <t>التبادل التجاري بين المملكة و الامارات العربية المتحدة</t>
  </si>
  <si>
    <t>1- زيوت نفط خام ومنتجاتها</t>
  </si>
  <si>
    <t>التبادل التجاري بين المملكــة و البحرين</t>
  </si>
  <si>
    <t>Trade Between Kingdom and Bahrain</t>
  </si>
  <si>
    <t>التبادل التجاري بين المملكة و البحرين</t>
  </si>
  <si>
    <t>التبادل التجاري بين المملكــة و الكويت</t>
  </si>
  <si>
    <t>Trade Between Kingdom and Kuwait</t>
  </si>
  <si>
    <t>التبادل التجاري بين المملكة و الكويت</t>
  </si>
  <si>
    <t>التبادل التجاري بين المملكــة و قطـر</t>
  </si>
  <si>
    <t>Trade Between Kingdom and Qatar</t>
  </si>
  <si>
    <t>التبادل التجاري بين المملكة و قطـر</t>
  </si>
  <si>
    <t>التبادل التجاري بين المملكة و سـلطنة عمان</t>
  </si>
  <si>
    <t>التبادل التجاري بين المملكــة و مـصـر</t>
  </si>
  <si>
    <t>Trade Between Kingdom and Egypt</t>
  </si>
  <si>
    <t>التبادل التجاري بين المملكة و مـصـر</t>
  </si>
  <si>
    <t>التبادل التجاري بين المملكــة و الاردن</t>
  </si>
  <si>
    <t>Trade Between Kingdom and Jordan</t>
  </si>
  <si>
    <t>التبادل التجاري بين المملكة و الاردن</t>
  </si>
  <si>
    <t>التبادل التجاري بين المملكــة و المغرب</t>
  </si>
  <si>
    <t>Trade Between Kingdom and Morocco</t>
  </si>
  <si>
    <t>التبادل التجاري بين المملكة و المغرب</t>
  </si>
  <si>
    <t>1- حمض فوسفوريك</t>
  </si>
  <si>
    <t>التبادل التجاري بين المملكــة و سوريا</t>
  </si>
  <si>
    <t>Trade Between Kingdom and Syria</t>
  </si>
  <si>
    <t>التبادل التجاري بين المملكة و سوريا</t>
  </si>
  <si>
    <t>التبادل التجاري بين المملكــة و جيبوتي</t>
  </si>
  <si>
    <t>Trade Between Kingdom and Djibouti</t>
  </si>
  <si>
    <t>التبادل التجاري بين المملكة و جيبوتي</t>
  </si>
  <si>
    <t>التبادل التجاري بين المملكــة و السـودان</t>
  </si>
  <si>
    <t>Trade Between Kingdom and Sudan</t>
  </si>
  <si>
    <t>التبادل التجاري بين المملكة و السـودان</t>
  </si>
  <si>
    <t>2- بذور سمسم</t>
  </si>
  <si>
    <t>التبادل التجاري بين المملكــة و لبنان</t>
  </si>
  <si>
    <t>Trade Between Kingdom and Lebanon</t>
  </si>
  <si>
    <t>التبادل التجاري بين المملكة و لبنان</t>
  </si>
  <si>
    <t>التبادل التجاري بين المملكــة و تونس</t>
  </si>
  <si>
    <t>Trade Between Kingdom and Tunisia</t>
  </si>
  <si>
    <t>التبادل التجاري بين المملكة و تونس</t>
  </si>
  <si>
    <t>التبادل التجاري بين المملكــة و جمهورية الصومال</t>
  </si>
  <si>
    <t>Trade Between Kingdom and Somalia</t>
  </si>
  <si>
    <t>التبادل التجاري بين المملكة و جمهورية الصومال</t>
  </si>
  <si>
    <t>2- زيوت نفط خام ومنتجاتها</t>
  </si>
  <si>
    <t>التبادل التجاري بين المملكــة و انـدونيسـيا</t>
  </si>
  <si>
    <t>Trade Between Kingdom and Indonesia</t>
  </si>
  <si>
    <t>التبادل التجاري بين المملكة و انـدونيسـيا</t>
  </si>
  <si>
    <t>2- زيت نخيل خام</t>
  </si>
  <si>
    <t>التبادل التجاري بين المملكــة و الباكسـتان</t>
  </si>
  <si>
    <t>Trade Between Kingdom and Pakistan</t>
  </si>
  <si>
    <t>التبادل التجاري بين المملكة و الباكسـتان</t>
  </si>
  <si>
    <t>3- مانجو</t>
  </si>
  <si>
    <t>التبادل التجاري بين المملكــة و تركيا</t>
  </si>
  <si>
    <t>Trade Between Kingdom and Turkey</t>
  </si>
  <si>
    <t>التبادل التجاري بين المملكة و تركيا</t>
  </si>
  <si>
    <t>التبادل التجاري بين المملكــة و مـاليزيا</t>
  </si>
  <si>
    <t>Trade Between Kingdom and Malaysia</t>
  </si>
  <si>
    <t>التبادل التجاري بين المملكة و مـاليزيا</t>
  </si>
  <si>
    <t>2- ميثانول (كحول الميثيل)</t>
  </si>
  <si>
    <t>التبادل التجاري بين المملكــة و ايـران</t>
  </si>
  <si>
    <t>Trade Between Kingdom and Iran</t>
  </si>
  <si>
    <t>التبادل التجاري بين المملكة و ايـران</t>
  </si>
  <si>
    <t>5- ستيرين</t>
  </si>
  <si>
    <t>Trade Between Kingdom and Bangladesh</t>
  </si>
  <si>
    <t>التبادل التجاري بين المملكة و بنجـلادش</t>
  </si>
  <si>
    <t>Trade Between Kingdom and Eritrea</t>
  </si>
  <si>
    <t>التبادل التجاري بين المملكة و اريتيريا</t>
  </si>
  <si>
    <t>3- تيريفثالات بولى ايثيلين</t>
  </si>
  <si>
    <t>التبادل التجاري بين المملكــة و جنوب افريقيا</t>
  </si>
  <si>
    <t>Trade Between Kingdom and South Africa</t>
  </si>
  <si>
    <t>التبادل التجاري بين المملكة و جنوب افريقيا</t>
  </si>
  <si>
    <t>1- سبائك ذهب</t>
  </si>
  <si>
    <t>التبادل التجاري بين المملكــة و كينيا</t>
  </si>
  <si>
    <t>Trade Between Kingdom and Kenya</t>
  </si>
  <si>
    <t>التبادل التجاري بين المملكة و كينيا</t>
  </si>
  <si>
    <t>1- بن غير محمص غير منزوع الكافيين</t>
  </si>
  <si>
    <t>التبادل التجاري بين المملكــة و اثيوبيا</t>
  </si>
  <si>
    <t>Trade Between Kingdom and Ethiopia</t>
  </si>
  <si>
    <t>التبادل التجاري بين المملكة و اثيوبيا</t>
  </si>
  <si>
    <t>3- زيوت نفط خام ومنتجاتها</t>
  </si>
  <si>
    <t>التبادل التجاري بين المملكــة و استراليا</t>
  </si>
  <si>
    <t>Trade Between Kingdom and Australia</t>
  </si>
  <si>
    <t>التبادل التجاري بين المملكة و استراليا</t>
  </si>
  <si>
    <t>Trade Between Kingdom and New Zealand</t>
  </si>
  <si>
    <t>التبادل التجاري بين المملكة و نيوزلندا</t>
  </si>
  <si>
    <t>التبادل التجاري بين المملكــة و المانيا</t>
  </si>
  <si>
    <t>Trade Between Kingdom and Germany</t>
  </si>
  <si>
    <t>التبادل التجاري بين المملكة و المانيا</t>
  </si>
  <si>
    <t>التبادل التجاري بين المملكــة و ايطاليا</t>
  </si>
  <si>
    <t>Trade Between Kingdom and Italy</t>
  </si>
  <si>
    <t>التبادل التجاري بين المملكة و ايطاليا</t>
  </si>
  <si>
    <t>التبادل التجاري بين المملكــة و فرنسا</t>
  </si>
  <si>
    <t>Trade Between Kingdom and France</t>
  </si>
  <si>
    <t>التبادل التجاري بين المملكة و فرنسا</t>
  </si>
  <si>
    <t>التبادل التجاري بين المملكــة و هولندا</t>
  </si>
  <si>
    <t>التبادل التجاري بين المملكة و هولندا</t>
  </si>
  <si>
    <t>التبادل التجاري بين المملكــة و اسبانيا</t>
  </si>
  <si>
    <t>Trade Between Kingdom and Spain</t>
  </si>
  <si>
    <t>التبادل التجاري بين المملكة و اسبانيا</t>
  </si>
  <si>
    <t>5- ميثانول (كحول الميثيل)</t>
  </si>
  <si>
    <t>التبادل التجاري بين المملكــة و المملكة المتحدة</t>
  </si>
  <si>
    <t>Trade Between Kingdom and U.K</t>
  </si>
  <si>
    <t>التبادل التجاري بين المملكة و المملكة المتحدة</t>
  </si>
  <si>
    <t>التبادل التجاري بين المملكــة و بلجيكا</t>
  </si>
  <si>
    <t>Trade Between Kingdom and Belgium</t>
  </si>
  <si>
    <t>التبادل التجاري بين المملكة و بلجيكا</t>
  </si>
  <si>
    <t>التبادل التجاري بين المملكــة و اليونان</t>
  </si>
  <si>
    <t>Trade Between Kingdom and Greece</t>
  </si>
  <si>
    <t>التبادل التجاري بين المملكة و اليونان</t>
  </si>
  <si>
    <t>5- شـامبو</t>
  </si>
  <si>
    <t>التبادل التجاري بين المملكــة و سـويسـرا</t>
  </si>
  <si>
    <t>Trade Between Kingdom and Switzerland</t>
  </si>
  <si>
    <t>التبادل التجاري بين المملكة و سـويسـرا</t>
  </si>
  <si>
    <t>التبادل التجاري بين المملكــة و السويد</t>
  </si>
  <si>
    <t>Trade Between Kingdom and Sweden</t>
  </si>
  <si>
    <t>التبادل التجاري بين المملكة و السويد</t>
  </si>
  <si>
    <t>التبادل التجاري بين المملكــة و فنلندا</t>
  </si>
  <si>
    <t>Trade Between Kingdom and Finland</t>
  </si>
  <si>
    <t>التبادل التجاري بين المملكة و فنلندا</t>
  </si>
  <si>
    <t>التبادل التجاري بين المملكــة و روسيا الاتحادية</t>
  </si>
  <si>
    <t>التبادل التجاري بين المملكة و روسيا الاتحادية</t>
  </si>
  <si>
    <t>2- شعير</t>
  </si>
  <si>
    <t>التبادل التجاري بين المملكــة و النمسـا</t>
  </si>
  <si>
    <t>Trade Between Kingdom and Austria</t>
  </si>
  <si>
    <t>التبادل التجاري بين المملكة و النمسـا</t>
  </si>
  <si>
    <t>التبادل التجاري بين المملكــة و ايرلندا</t>
  </si>
  <si>
    <t>التبادل التجاري بين المملكة و ايرلندا</t>
  </si>
  <si>
    <t>التبادل التجاري بين المملكــة و البرتغال</t>
  </si>
  <si>
    <t>Trade Between Kingdom and Portugal</t>
  </si>
  <si>
    <t>التبادل التجاري بين المملكة و البرتغال</t>
  </si>
  <si>
    <t>التبادل التجاري بين المملكــة و الدنمرك</t>
  </si>
  <si>
    <t>Trade Between Kingdom and Denmark</t>
  </si>
  <si>
    <t>التبادل التجاري بين المملكة و الدنمرك</t>
  </si>
  <si>
    <t>التبادل التجاري بين المملكــة و مالطـه</t>
  </si>
  <si>
    <t>Trade Between Kingdom and Malta</t>
  </si>
  <si>
    <t>التبادل التجاري بين المملكة و مالطـه</t>
  </si>
  <si>
    <t>التبادل التجاري بين المملكــة و قبرص</t>
  </si>
  <si>
    <t>Trade Between Kingdom and Cyprus</t>
  </si>
  <si>
    <t>التبادل التجاري بين المملكة و قبرص</t>
  </si>
  <si>
    <t>البحرين</t>
  </si>
  <si>
    <t>Bahrain</t>
  </si>
  <si>
    <t>الكويت</t>
  </si>
  <si>
    <t>Kuwait</t>
  </si>
  <si>
    <t>قطـر</t>
  </si>
  <si>
    <t>Qatar</t>
  </si>
  <si>
    <t>مـصـر</t>
  </si>
  <si>
    <t>Egypt</t>
  </si>
  <si>
    <t>الاردن</t>
  </si>
  <si>
    <t>Jordan</t>
  </si>
  <si>
    <t>Morocco</t>
  </si>
  <si>
    <t>سوريا</t>
  </si>
  <si>
    <t>Syria</t>
  </si>
  <si>
    <t>جيبوتي</t>
  </si>
  <si>
    <t>Djibouti</t>
  </si>
  <si>
    <t>السـودان</t>
  </si>
  <si>
    <t>Sudan</t>
  </si>
  <si>
    <t>لبنان</t>
  </si>
  <si>
    <t>Lebanon</t>
  </si>
  <si>
    <t>تونس</t>
  </si>
  <si>
    <t>Tunisia</t>
  </si>
  <si>
    <t>جمهورية الصومال</t>
  </si>
  <si>
    <t>Somalia</t>
  </si>
  <si>
    <t>انـدونيسـيا</t>
  </si>
  <si>
    <t>Indonesia</t>
  </si>
  <si>
    <t>الباكسـتان</t>
  </si>
  <si>
    <t>Pakistan</t>
  </si>
  <si>
    <t>تركيا</t>
  </si>
  <si>
    <t>Turkey</t>
  </si>
  <si>
    <t>مـاليزيا</t>
  </si>
  <si>
    <t>Malaysia</t>
  </si>
  <si>
    <t>ايـران</t>
  </si>
  <si>
    <t>Iran</t>
  </si>
  <si>
    <t>Bangladesh</t>
  </si>
  <si>
    <t>اريتيريا</t>
  </si>
  <si>
    <t>Eritrea</t>
  </si>
  <si>
    <t>الـيـابـان</t>
  </si>
  <si>
    <t>Japan</t>
  </si>
  <si>
    <t>الصـين الشـعبية</t>
  </si>
  <si>
    <t>China Mainland</t>
  </si>
  <si>
    <t>كوريا الجنوبية</t>
  </si>
  <si>
    <t>South Korea</t>
  </si>
  <si>
    <t>الـهـنـد</t>
  </si>
  <si>
    <t>India</t>
  </si>
  <si>
    <t>سـنغافورة</t>
  </si>
  <si>
    <t>Singapore</t>
  </si>
  <si>
    <t>Taiwan</t>
  </si>
  <si>
    <t>Thailand</t>
  </si>
  <si>
    <t>الـفـلبين</t>
  </si>
  <si>
    <t>Philippines</t>
  </si>
  <si>
    <t>هونج كونج</t>
  </si>
  <si>
    <t>Hong Kong</t>
  </si>
  <si>
    <t>Sri Lanka</t>
  </si>
  <si>
    <t>جنوب افريقيا</t>
  </si>
  <si>
    <t>South Africa</t>
  </si>
  <si>
    <t>كينيا</t>
  </si>
  <si>
    <t>Kenya</t>
  </si>
  <si>
    <t>اثيوبيا</t>
  </si>
  <si>
    <t>Ethiopia</t>
  </si>
  <si>
    <t>استراليا</t>
  </si>
  <si>
    <t>Australia</t>
  </si>
  <si>
    <t>نيوزلندا</t>
  </si>
  <si>
    <t>New Zealand</t>
  </si>
  <si>
    <t>الولايات المتحدة الامريكية</t>
  </si>
  <si>
    <t>U.S.A</t>
  </si>
  <si>
    <t>كندا</t>
  </si>
  <si>
    <t>Canada</t>
  </si>
  <si>
    <t>البرازيل</t>
  </si>
  <si>
    <t>Brazil</t>
  </si>
  <si>
    <t>المكسيك</t>
  </si>
  <si>
    <t>Mexico</t>
  </si>
  <si>
    <t>الارجنتين</t>
  </si>
  <si>
    <t>Argentina</t>
  </si>
  <si>
    <t>المانيا</t>
  </si>
  <si>
    <t>Germany</t>
  </si>
  <si>
    <t>ايطاليا</t>
  </si>
  <si>
    <t>Italy</t>
  </si>
  <si>
    <t>فرنسا</t>
  </si>
  <si>
    <t>France</t>
  </si>
  <si>
    <t>هولندا</t>
  </si>
  <si>
    <t>اسبانيا</t>
  </si>
  <si>
    <t>Spain</t>
  </si>
  <si>
    <t>المملكة المتحدة</t>
  </si>
  <si>
    <t>U.K</t>
  </si>
  <si>
    <t>بلجيكا</t>
  </si>
  <si>
    <t>Belgium</t>
  </si>
  <si>
    <t>اليونان</t>
  </si>
  <si>
    <t>Greece</t>
  </si>
  <si>
    <t>سـويسـرا</t>
  </si>
  <si>
    <t>Switzerland</t>
  </si>
  <si>
    <t>السويد</t>
  </si>
  <si>
    <t>Sweden</t>
  </si>
  <si>
    <t>فنلندا</t>
  </si>
  <si>
    <t>Finland</t>
  </si>
  <si>
    <t>روسيا الاتحادية</t>
  </si>
  <si>
    <t>النمسـا</t>
  </si>
  <si>
    <t>Austria</t>
  </si>
  <si>
    <t>ايرلندا</t>
  </si>
  <si>
    <t>Ireland</t>
  </si>
  <si>
    <t>البرتغال</t>
  </si>
  <si>
    <t>Portugal</t>
  </si>
  <si>
    <t>الدنمرك</t>
  </si>
  <si>
    <t>Denmark</t>
  </si>
  <si>
    <t>مالطـه</t>
  </si>
  <si>
    <t>Malta</t>
  </si>
  <si>
    <t>قبرص</t>
  </si>
  <si>
    <t>Cyprus</t>
  </si>
  <si>
    <t>ليبيا</t>
  </si>
  <si>
    <t>Libya</t>
  </si>
  <si>
    <t>الجزائر</t>
  </si>
  <si>
    <t>Algiers</t>
  </si>
  <si>
    <t>موريتانيا</t>
  </si>
  <si>
    <t>Mauritania</t>
  </si>
  <si>
    <t>فلسطين</t>
  </si>
  <si>
    <t>Palastin</t>
  </si>
  <si>
    <t>زامبيا</t>
  </si>
  <si>
    <t>Zambia</t>
  </si>
  <si>
    <t>Cameroon</t>
  </si>
  <si>
    <t>اوغندا</t>
  </si>
  <si>
    <t>Uganda</t>
  </si>
  <si>
    <t>السـنغال</t>
  </si>
  <si>
    <t>Senegal</t>
  </si>
  <si>
    <t>تشـاد</t>
  </si>
  <si>
    <t>Chad</t>
  </si>
  <si>
    <t>فيتنام</t>
  </si>
  <si>
    <t>Vietnam</t>
  </si>
  <si>
    <t>تنزانيا</t>
  </si>
  <si>
    <t>Tanzania</t>
  </si>
  <si>
    <t>نيجيريا</t>
  </si>
  <si>
    <t>Nigeria</t>
  </si>
  <si>
    <t>موزمبيق</t>
  </si>
  <si>
    <t>Mozambique</t>
  </si>
  <si>
    <t>غانا</t>
  </si>
  <si>
    <t>Ghana</t>
  </si>
  <si>
    <t>Ivory Coast</t>
  </si>
  <si>
    <t>موريشس</t>
  </si>
  <si>
    <t>Mauritius</t>
  </si>
  <si>
    <t>شيلي</t>
  </si>
  <si>
    <t>Chile</t>
  </si>
  <si>
    <t>اكوادور</t>
  </si>
  <si>
    <t>Ecuador</t>
  </si>
  <si>
    <t>جواتيمالا</t>
  </si>
  <si>
    <t>Guatemala</t>
  </si>
  <si>
    <t>بيرو</t>
  </si>
  <si>
    <t>Peru</t>
  </si>
  <si>
    <t>اورغواى</t>
  </si>
  <si>
    <t>Uruguay</t>
  </si>
  <si>
    <t>كولمبيا</t>
  </si>
  <si>
    <t>Colombia</t>
  </si>
  <si>
    <t>اوكرانيا</t>
  </si>
  <si>
    <t>Ukraine</t>
  </si>
  <si>
    <t>هنغاريا</t>
  </si>
  <si>
    <t>Hungary</t>
  </si>
  <si>
    <t>بولندا</t>
  </si>
  <si>
    <t>Poland</t>
  </si>
  <si>
    <t>لوكسمبورج</t>
  </si>
  <si>
    <t>Luxemburg</t>
  </si>
  <si>
    <t>النرويج</t>
  </si>
  <si>
    <t>Norway</t>
  </si>
  <si>
    <t>Czech Republic</t>
  </si>
  <si>
    <t>رومانيا</t>
  </si>
  <si>
    <t>Romania</t>
  </si>
  <si>
    <t>بلغاريا</t>
  </si>
  <si>
    <t>Bulgaria</t>
  </si>
  <si>
    <t>سلوفينيا</t>
  </si>
  <si>
    <t>Slovenia</t>
  </si>
  <si>
    <t>سيارات خصوصي</t>
  </si>
  <si>
    <t>سيارات شحن صغيرة وكبيرة</t>
  </si>
  <si>
    <t>حنفيات</t>
  </si>
  <si>
    <t>4- بولى بروبيلين</t>
  </si>
  <si>
    <t>التبادل التجاري بين المملكــة و الجمهورية اليمنية</t>
  </si>
  <si>
    <t>Trade Between Kingdom and Republic Of Yemen</t>
  </si>
  <si>
    <t>التبادل التجاري بين المملكة و الجمهورية اليمنية</t>
  </si>
  <si>
    <t>3- بولى بروبيلين</t>
  </si>
  <si>
    <t>2- سماد اليوريا</t>
  </si>
  <si>
    <t>1- صودا فى محلول مائى او صودا سائله</t>
  </si>
  <si>
    <t>1- سيارات خاصه سعة(1501-3000) سم3</t>
  </si>
  <si>
    <t>3- بيوتال الأثير الثلاثي الميثل</t>
  </si>
  <si>
    <t>2- بولى بروبيلين</t>
  </si>
  <si>
    <t>الجمهورية اليمنية</t>
  </si>
  <si>
    <t>Republic Of Yemen</t>
  </si>
  <si>
    <t>Trade Between Kingdom and 	Russian Federation</t>
  </si>
  <si>
    <t>Ser</t>
  </si>
  <si>
    <t>COMMODTIY_NAME</t>
  </si>
  <si>
    <t>01</t>
  </si>
  <si>
    <t>02</t>
  </si>
  <si>
    <t>03</t>
  </si>
  <si>
    <t>04</t>
  </si>
  <si>
    <t>05</t>
  </si>
  <si>
    <t>أجهزة هاتف للشبكات الخليوية</t>
  </si>
  <si>
    <t>06</t>
  </si>
  <si>
    <t>07</t>
  </si>
  <si>
    <t>قطع غيار سيارات</t>
  </si>
  <si>
    <t>10</t>
  </si>
  <si>
    <t>11</t>
  </si>
  <si>
    <t>12</t>
  </si>
  <si>
    <t>13</t>
  </si>
  <si>
    <t>14</t>
  </si>
  <si>
    <t>15</t>
  </si>
  <si>
    <t>أرز</t>
  </si>
  <si>
    <t>17</t>
  </si>
  <si>
    <t>إجمالي الواردات</t>
  </si>
  <si>
    <t>08</t>
  </si>
  <si>
    <t>زيوت نفط خام ومنتجاتها</t>
  </si>
  <si>
    <t>لدائن ومصنوعاتها</t>
  </si>
  <si>
    <t>منتجات كيماوية عضوية</t>
  </si>
  <si>
    <t>كوابل وموصلات كهربائية متحدة المحور</t>
  </si>
  <si>
    <t>منتجات كيماوية غير عضوية</t>
  </si>
  <si>
    <t>منشآت واجزاؤها من حديد أو صلب</t>
  </si>
  <si>
    <t>نيترات النشادر (الأمونيوم)</t>
  </si>
  <si>
    <t>اسمنت بورتلاندي (عادي)</t>
  </si>
  <si>
    <t>حلي ومجوهرات وأجزائها من ذهب</t>
  </si>
  <si>
    <t>إجمالي الصادرات الوطنية</t>
  </si>
  <si>
    <t>Netherlands</t>
  </si>
  <si>
    <t>التبادل التجاري بين المملكــة و الامارات العربية المتحدة</t>
  </si>
  <si>
    <t>Trade Between Kingdom and United Arab Emirates</t>
  </si>
  <si>
    <t>2- بولي إيثيلين منخفض الكثافة</t>
  </si>
  <si>
    <t xml:space="preserve">4- أجبان غير مبشورة </t>
  </si>
  <si>
    <t>1- أجبان</t>
  </si>
  <si>
    <t>التبادل التجاري بين المملكــة و سـلطنة عمان</t>
  </si>
  <si>
    <t>Trade Between Kingdom and Sultanate Of Oman</t>
  </si>
  <si>
    <t>1- خامات حديد ومركزاتها مكتله</t>
  </si>
  <si>
    <t>2- صابون</t>
  </si>
  <si>
    <t>5- بولي إيثيلين منخفض الكثافة</t>
  </si>
  <si>
    <t>3- بولي إيثيلين منخفض الكثافة</t>
  </si>
  <si>
    <t>4- بولي إيثيلين عالي الكثافة</t>
  </si>
  <si>
    <t>4- بروميد الزئبق</t>
  </si>
  <si>
    <t>3- بولي إيثيلين عالي الكثافة</t>
  </si>
  <si>
    <t>4- علب من ورق أو ورق مقوى مموج</t>
  </si>
  <si>
    <t>2- بولي إيثيلين عالي الكثافة</t>
  </si>
  <si>
    <t>4- بولي إيثيلين منخفض الكثافة</t>
  </si>
  <si>
    <t>1- حلى ومجوهرات واجزاوءها من بلاتين</t>
  </si>
  <si>
    <t>2- مولدات كهرباء قدرتها &gt; 375 ك/ف/ا</t>
  </si>
  <si>
    <t xml:space="preserve">3- حلي ومجوهرات من ذهب </t>
  </si>
  <si>
    <t>1- أصناف تغليف البضائع من لدائن</t>
  </si>
  <si>
    <t xml:space="preserve">1- ضأن </t>
  </si>
  <si>
    <t>3- ماعز</t>
  </si>
  <si>
    <t>4- ابل</t>
  </si>
  <si>
    <t>1- بولي إيثيلين عالي الكثافة</t>
  </si>
  <si>
    <t xml:space="preserve">1- فوسفات كالسيوم </t>
  </si>
  <si>
    <t>3- ألواح وصفائح من بوليمرات ايثيلين</t>
  </si>
  <si>
    <t>1- حليب بودرة قليل الدسم للصناعة</t>
  </si>
  <si>
    <t xml:space="preserve">2- ضأن </t>
  </si>
  <si>
    <t>3- ابل</t>
  </si>
  <si>
    <t>5- كحولات دورية عطرية</t>
  </si>
  <si>
    <t>1- سيارات جيب سعة 3000سم3 فأكثر</t>
  </si>
  <si>
    <t>3- بروبين (بروبيلين)</t>
  </si>
  <si>
    <t>3- ألواح خشب منضد</t>
  </si>
  <si>
    <t>1- ارز</t>
  </si>
  <si>
    <t>3- سماد اليوريا</t>
  </si>
  <si>
    <t>3- قطع بعظمها من لحوم الابقار طازجه</t>
  </si>
  <si>
    <t>5- بولي إيثيلين عالي الكثافة</t>
  </si>
  <si>
    <t xml:space="preserve">4- سجائر </t>
  </si>
  <si>
    <t>1- علب من ورق أو ورق مقوى غير مموج</t>
  </si>
  <si>
    <t>2- اغطية وقيعان العلب</t>
  </si>
  <si>
    <t>التبادل التجاري بين المملكــة و بنجـلادش</t>
  </si>
  <si>
    <t>3- مكسرات مقشرة</t>
  </si>
  <si>
    <t>التبادل التجاري بين المملكــة و اريتيريا</t>
  </si>
  <si>
    <t>1- ورد</t>
  </si>
  <si>
    <t>5- لبان ( علك )</t>
  </si>
  <si>
    <t>4- تيريفثالات بولى ايثيلين</t>
  </si>
  <si>
    <t>التبادل التجاري بين المملكــة و نيوزلندا</t>
  </si>
  <si>
    <t>4- سيارات خاصه سعة 3000سم3 فأكثر</t>
  </si>
  <si>
    <t>5- سيارات خاصه سعة(1501-3000) سم3</t>
  </si>
  <si>
    <t>1- بولى بروبيلين</t>
  </si>
  <si>
    <t xml:space="preserve">1- سجائر </t>
  </si>
  <si>
    <t xml:space="preserve">3- صمامات أمان </t>
  </si>
  <si>
    <t xml:space="preserve">1- قطع غيار طائرات </t>
  </si>
  <si>
    <t xml:space="preserve">3- أدوية تحتوي على مضادات </t>
  </si>
  <si>
    <t>2- مسحوق ذهب</t>
  </si>
  <si>
    <t>2- أحجار تبليط ورصف طرق من رخام</t>
  </si>
  <si>
    <t>3- بذور قطن</t>
  </si>
  <si>
    <t>4- مرجرين من اصل نباتى</t>
  </si>
  <si>
    <t>Trade Between Kingdom and Ireland</t>
  </si>
  <si>
    <t xml:space="preserve">1- محضرات لصناعة الليمونادة </t>
  </si>
  <si>
    <t>2- خشب منشور يزيد سمكه عن 6مم</t>
  </si>
  <si>
    <t xml:space="preserve">1- أدوية تحتوي على مضادات </t>
  </si>
  <si>
    <t>3- جلود ضاءن مدبوغه</t>
  </si>
  <si>
    <t>3- ألبسة للنساء أو البنات</t>
  </si>
  <si>
    <t>1- بيوتال الأثير الثلاثي الميثل</t>
  </si>
  <si>
    <t>1- خلاصات نشاء أو شعير</t>
  </si>
  <si>
    <t>4- بيكنج باودر</t>
  </si>
  <si>
    <t xml:space="preserve">5- إضافات غذائية </t>
  </si>
  <si>
    <t>2011</t>
  </si>
  <si>
    <t>2012</t>
  </si>
  <si>
    <t>United Arab Emirates</t>
  </si>
  <si>
    <t>سـلطنة عمان</t>
  </si>
  <si>
    <t>Sultanate Of Oman</t>
  </si>
  <si>
    <t>بنجـلادش</t>
  </si>
  <si>
    <t>تايوان</t>
  </si>
  <si>
    <t>تـايلند</t>
  </si>
  <si>
    <t>سـيريلنكا</t>
  </si>
  <si>
    <t xml:space="preserve"> Russia</t>
  </si>
  <si>
    <t>ميانمار ( بورما )</t>
  </si>
  <si>
    <t>Myanmar (Burma)</t>
  </si>
  <si>
    <t>التشيك</t>
  </si>
  <si>
    <t>ساحل العاج (كوت دي فوار)</t>
  </si>
  <si>
    <t>أجهزة هاتف جوال وأجهزة كفية</t>
  </si>
  <si>
    <t>منصات حفر عائمة او غاطسة</t>
  </si>
  <si>
    <t>قطع غيار طائرات عادية او عمودية</t>
  </si>
  <si>
    <t>سلع أخرى</t>
  </si>
  <si>
    <t>2004 - 2013</t>
  </si>
  <si>
    <t>خلال عام 2013 م</t>
  </si>
  <si>
    <t xml:space="preserve"> أهم السلع المصدرة 2013م</t>
  </si>
  <si>
    <t xml:space="preserve"> أهم السلع المستوردة 2013م</t>
  </si>
  <si>
    <t>2011 - 2013</t>
  </si>
  <si>
    <t>2012 - 2013</t>
  </si>
  <si>
    <r>
      <t xml:space="preserve">3- </t>
    </r>
    <r>
      <rPr>
        <b/>
        <sz val="10"/>
        <rFont val="Arabic Transparent"/>
        <charset val="178"/>
      </rPr>
      <t>منتجات من حديد وصلب بسمك أقل من 3 مم</t>
    </r>
  </si>
  <si>
    <t>4- بولي بروبلين</t>
  </si>
  <si>
    <t>5- حلي ومجوهرات واجزاؤها من ذهب</t>
  </si>
  <si>
    <t>4- قضبان وعيدان من نحاس نقي</t>
  </si>
  <si>
    <t>3- اجهزة تكييف هواء (فريون)</t>
  </si>
  <si>
    <r>
      <t xml:space="preserve">3- </t>
    </r>
    <r>
      <rPr>
        <b/>
        <sz val="11"/>
        <rFont val="Arabic Transparent"/>
        <charset val="178"/>
      </rPr>
      <t>علب من ورق أو ورق مقوى غير مموج</t>
    </r>
  </si>
  <si>
    <t>2- موصلات كهرباء لضغط يزيد عن 1000ف</t>
  </si>
  <si>
    <t>5- صابون</t>
  </si>
  <si>
    <t>5-  إسمنت</t>
  </si>
  <si>
    <r>
      <t xml:space="preserve">1- </t>
    </r>
    <r>
      <rPr>
        <b/>
        <sz val="10"/>
        <rFont val="Arabic Transparent"/>
        <charset val="178"/>
      </rPr>
      <t>قضبان وعيدان من خلائط الومينوم</t>
    </r>
  </si>
  <si>
    <t>1- لبن زبادى</t>
  </si>
  <si>
    <t>2- ابل</t>
  </si>
  <si>
    <t>3- مواسير وانابيب مجوفه من حديد صب</t>
  </si>
  <si>
    <t>2- ديزل</t>
  </si>
  <si>
    <t>3- مخاليط عصائر فواكه او خضار</t>
  </si>
  <si>
    <t>5- حفائظ اطفال</t>
  </si>
  <si>
    <t>3- زيت نخيل</t>
  </si>
  <si>
    <t>4- هيدروكربونات دورية (بنزين)</t>
  </si>
  <si>
    <t>5- احجار تبليط ورصف طرق من رخام</t>
  </si>
  <si>
    <t>3- أثيرات وفوق أكسيد الكحول</t>
  </si>
  <si>
    <t>3- حيوانات من فصيلة الضان</t>
  </si>
  <si>
    <t>5- طماطم طازجة او مبردة</t>
  </si>
  <si>
    <t>2- منتج نصف جاهز من حديد او صلب</t>
  </si>
  <si>
    <t>3- برتقال</t>
  </si>
  <si>
    <t>2- يوسفى (ماندرين)</t>
  </si>
  <si>
    <t>3- كبريتات باريوم طبيعي</t>
  </si>
  <si>
    <t>3-  أصناف تغليف البضائع من لدائن</t>
  </si>
  <si>
    <t>4- حلي ومجوهرات واجزاؤها من ذهب</t>
  </si>
  <si>
    <t>1- أسماك طازجة او مبردة</t>
  </si>
  <si>
    <t>4- رمان طازج</t>
  </si>
  <si>
    <t>2-  زيوت نفط خام ومنتجاتها</t>
  </si>
  <si>
    <t>3-بولي إيثيلين منخفض الكثافة</t>
  </si>
  <si>
    <t xml:space="preserve">1-  بولي إيثيلين عالي الكثافة </t>
  </si>
  <si>
    <t>2- قوارير وزجاجات ودوارق من لدائن</t>
  </si>
  <si>
    <t>5- اسمدة (يوريا)</t>
  </si>
  <si>
    <t>5- نخالة من حنطة (قمح)</t>
  </si>
  <si>
    <t>2-  بولي إيثيلين منخفض الكثافة</t>
  </si>
  <si>
    <t>3-بولي إيثيلين عالي الكثافة</t>
  </si>
  <si>
    <t>4- طماطم  طازجه او مبرده</t>
  </si>
  <si>
    <t>2- عدس مجفف</t>
  </si>
  <si>
    <t>5- بذور كمون</t>
  </si>
  <si>
    <t>5- سدادات واغطيه من معادن عاديه</t>
  </si>
  <si>
    <t>2- زيت زيتون بكرغير معالج</t>
  </si>
  <si>
    <r>
      <t>4-</t>
    </r>
    <r>
      <rPr>
        <b/>
        <sz val="11"/>
        <rFont val="Arabic Transparent"/>
        <charset val="178"/>
      </rPr>
      <t xml:space="preserve"> ثالث فوسفات الصوديوم </t>
    </r>
  </si>
  <si>
    <t>3-  فوسفات كالسيوم مطحون</t>
  </si>
  <si>
    <t xml:space="preserve">2- علك، لبان للمضغ </t>
  </si>
  <si>
    <r>
      <t xml:space="preserve">4- </t>
    </r>
    <r>
      <rPr>
        <b/>
        <sz val="12"/>
        <rFont val="Arabic Transparent"/>
        <charset val="178"/>
      </rPr>
      <t xml:space="preserve"> صابون مطـهر</t>
    </r>
  </si>
  <si>
    <t>5- سجاد صوف او وبر ناعم</t>
  </si>
  <si>
    <t xml:space="preserve">2- ماعز </t>
  </si>
  <si>
    <t>4- بذور سمسم</t>
  </si>
  <si>
    <t>5- ابقار</t>
  </si>
  <si>
    <t>2- محلول نشادر مائي</t>
  </si>
  <si>
    <t>3-  نشادر لا مائي</t>
  </si>
  <si>
    <t>1- فحم خشبي (بامبو)</t>
  </si>
  <si>
    <t xml:space="preserve">5-  أسماك كاملة أو مقطعة محفوظة </t>
  </si>
  <si>
    <t>5-  سماد اليوريا</t>
  </si>
  <si>
    <r>
      <t xml:space="preserve">3- </t>
    </r>
    <r>
      <rPr>
        <b/>
        <sz val="11"/>
        <rFont val="Arabic Transparent"/>
        <charset val="178"/>
      </rPr>
      <t>اثيرات احاديه البوتيل من جليكول الايثيلين</t>
    </r>
  </si>
  <si>
    <t>2-  سكر بلورى مكرر</t>
  </si>
  <si>
    <t>4- ذبائح من حملان طازجه او مبرده</t>
  </si>
  <si>
    <t xml:space="preserve">5- ذبائح من الضان طازجه </t>
  </si>
  <si>
    <t xml:space="preserve">3- سجائر </t>
  </si>
  <si>
    <t>4- ورق وورق مقوى</t>
  </si>
  <si>
    <t>1- اسمنت كلنكر</t>
  </si>
  <si>
    <t>3- فستق بقشره</t>
  </si>
  <si>
    <t>4-  زعفران</t>
  </si>
  <si>
    <t xml:space="preserve">5- عنب مجفف (زبيب) </t>
  </si>
  <si>
    <t>4- خيوط من الياف نسجية</t>
  </si>
  <si>
    <t>1- سكر ذو منكهات</t>
  </si>
  <si>
    <t>2- بولي كلوريد فينيل</t>
  </si>
  <si>
    <t>4- كوابل متحدة المحور</t>
  </si>
  <si>
    <t>2- فلفل مسحوق اومطحون</t>
  </si>
  <si>
    <t>3- زنجبيل</t>
  </si>
  <si>
    <t>4- اثيرات احادية البوتيل</t>
  </si>
  <si>
    <t>2- برتقال</t>
  </si>
  <si>
    <t>5- شاحنات صغيرة (وانيت)</t>
  </si>
  <si>
    <t xml:space="preserve">3- بولى بروبيلين </t>
  </si>
  <si>
    <t>1- محلول نشادر مائي</t>
  </si>
  <si>
    <t>3-  ورد</t>
  </si>
  <si>
    <t>5- بن غيرمحمص منزوع الكافيين</t>
  </si>
  <si>
    <t>3- نشادر لا مائي</t>
  </si>
  <si>
    <t>4- اوكسيد المونيوم</t>
  </si>
  <si>
    <t>4-  قناني وبرطماناتمن زجاج</t>
  </si>
  <si>
    <t>5-بولي إيثيلين عالي الكثافة</t>
  </si>
  <si>
    <r>
      <t xml:space="preserve">2-  </t>
    </r>
    <r>
      <rPr>
        <b/>
        <sz val="11"/>
        <rFont val="Arabic Transparent"/>
        <charset val="178"/>
      </rPr>
      <t>حليب بودرة كامل الدسم</t>
    </r>
  </si>
  <si>
    <t>5- زبد</t>
  </si>
  <si>
    <t>2- لباد</t>
  </si>
  <si>
    <t>5- كلورو_2،3،ايبوكسي بروبان</t>
  </si>
  <si>
    <t>5- هياكل شاحنات مع غرفة القيادة</t>
  </si>
  <si>
    <t>3- سيارات خاصه سعة(1501-3000) سم3</t>
  </si>
  <si>
    <t>4- لفائف لاصقة ذاتية</t>
  </si>
  <si>
    <t>5-مستودعات من حديد</t>
  </si>
  <si>
    <t>4-- بولي إيثيلين منخفض الكثافة</t>
  </si>
  <si>
    <r>
      <t xml:space="preserve">5- </t>
    </r>
    <r>
      <rPr>
        <b/>
        <sz val="11"/>
        <rFont val="Arabic Transparent"/>
        <charset val="178"/>
      </rPr>
      <t>اثيرات احادية البوتيل من جليكول الايثيلين</t>
    </r>
  </si>
  <si>
    <t>4- مضخات سوائل</t>
  </si>
  <si>
    <t>5- قار نفطي</t>
  </si>
  <si>
    <t>2- حوامل بصرية</t>
  </si>
  <si>
    <r>
      <t>5- ا</t>
    </r>
    <r>
      <rPr>
        <b/>
        <sz val="11"/>
        <rFont val="Arabic Transparent"/>
        <charset val="178"/>
      </rPr>
      <t>لواح وصفائح من تيريفثالات بولي ايثيلين</t>
    </r>
  </si>
  <si>
    <t xml:space="preserve">2- حلي ومجوهرات من ذهب </t>
  </si>
  <si>
    <r>
      <t xml:space="preserve">4- </t>
    </r>
    <r>
      <rPr>
        <b/>
        <sz val="11"/>
        <rFont val="Arabic Transparent"/>
        <charset val="178"/>
      </rPr>
      <t>سيارات خاصه سعة اكثر(3000) سم3</t>
    </r>
  </si>
  <si>
    <t>4- سيكلوهيكسان</t>
  </si>
  <si>
    <r>
      <t xml:space="preserve">4- </t>
    </r>
    <r>
      <rPr>
        <b/>
        <sz val="11"/>
        <rFont val="Arabic Transparent"/>
        <charset val="178"/>
      </rPr>
      <t>هرمونات لا تحتوي على مضادات حيوية</t>
    </r>
  </si>
  <si>
    <t>5-  ذهب غير مشغول ( خـــام )</t>
  </si>
  <si>
    <t>3- سبائك فضه</t>
  </si>
  <si>
    <t>4- اغطيه وقيعان العلب</t>
  </si>
  <si>
    <t>2- ألواح وصفائح من بوليمرات ايثيلين</t>
  </si>
  <si>
    <t xml:space="preserve">4- بولي إيثيلين عالي الكثافة </t>
  </si>
  <si>
    <t>4- لوازم وصل الاطراف باللحام من حديد</t>
  </si>
  <si>
    <t>5- اكياس ومخاريط</t>
  </si>
  <si>
    <t>1- اكواع وفواصل اسطوانية من صلب</t>
  </si>
  <si>
    <t>5- خرده وفضلات من نحاس</t>
  </si>
  <si>
    <t>1-زيوت ووقود</t>
  </si>
  <si>
    <t>5- أحجار تبليط ورصف طرق من رخام</t>
  </si>
  <si>
    <t>2- زيوت ووقود للسفن</t>
  </si>
  <si>
    <t>4- مطرزات اخرى من مواد نسجية</t>
  </si>
  <si>
    <t xml:space="preserve">2- خشب مكثف بالضغط </t>
  </si>
  <si>
    <t>3- بولميرات ايثيلين</t>
  </si>
  <si>
    <t>3- اغذية أطفال أساسها الألبان</t>
  </si>
  <si>
    <t xml:space="preserve">5- أدوية تحتوي على مضادات </t>
  </si>
  <si>
    <t xml:space="preserve">2- بولى بروبيلين  </t>
  </si>
  <si>
    <t>3- الواح من الياف الخشب</t>
  </si>
  <si>
    <t>3- مصاعد وروافع للاشخاص والبضائع</t>
  </si>
  <si>
    <t>4- كتب ومطبوعات</t>
  </si>
  <si>
    <t>5- بولي ايثيلين منخفض الكثافة</t>
  </si>
  <si>
    <t>4-ابراج وصواري من حديد</t>
  </si>
  <si>
    <t>3-ألواح وصفائح و أشرطة غير خلوية</t>
  </si>
  <si>
    <t>2- بولي ايثيلين عالي الكثافه</t>
  </si>
  <si>
    <t>5- الواح من الياف الخشب</t>
  </si>
  <si>
    <t xml:space="preserve">3- محضرات لصناعة الليمونادة </t>
  </si>
  <si>
    <r>
      <t>5- ا</t>
    </r>
    <r>
      <rPr>
        <b/>
        <sz val="12"/>
        <rFont val="Arabic Transparent"/>
        <charset val="178"/>
      </rPr>
      <t>جبان وخثارة طازجة</t>
    </r>
  </si>
  <si>
    <t>5- اجهزة ترشيح مياه</t>
  </si>
  <si>
    <t>2- مساحيق لصنع هلام المائده (جيللى)</t>
  </si>
  <si>
    <t>3-  ألواح وصفائح و أشرطة غير خلوية</t>
  </si>
  <si>
    <t>5- اغطية وقيعان العلب</t>
  </si>
  <si>
    <t>3- بولي بروبلين</t>
  </si>
  <si>
    <t>1-  الوان سطحية ( دهانات)</t>
  </si>
  <si>
    <t>2- ادوية تحتوي على فيتامينات</t>
  </si>
  <si>
    <t>4- بولي ايثيلين عالي الكثافه</t>
  </si>
  <si>
    <t>5- سجاد وبسط موكيت مخمليه</t>
  </si>
  <si>
    <t>3-  اسلاك من نحاس نقي</t>
  </si>
  <si>
    <t>1- زيوت ووقود</t>
  </si>
  <si>
    <t>المغرب</t>
  </si>
  <si>
    <t>كاميرون</t>
  </si>
  <si>
    <t>مدغشقر</t>
  </si>
  <si>
    <t>Madagascar</t>
  </si>
  <si>
    <t>التبادل التجاري بين المملكة و سـيريلنكا</t>
  </si>
  <si>
    <t>Trade Between Kingdom and Sri Lanka</t>
  </si>
  <si>
    <t>التبادل التجاري بين المملكــة و سـيريلنكا</t>
  </si>
  <si>
    <t>التبادل التجاري بين المملكة و هونج كونج</t>
  </si>
  <si>
    <t xml:space="preserve">2- كاميرات فيديو </t>
  </si>
  <si>
    <t xml:space="preserve">1- حلي ومجوهرات من ذهب </t>
  </si>
  <si>
    <t>1- ستيرين</t>
  </si>
  <si>
    <t>Trade Between Kingdom and Hong Kong</t>
  </si>
  <si>
    <t>التبادل التجاري بين المملكــة و هونج كونج</t>
  </si>
  <si>
    <t>التبادل التجاري بين المملكة و الـفـلبين</t>
  </si>
  <si>
    <t>4- بولى بروبلين</t>
  </si>
  <si>
    <t>3- اسمدة يوريا</t>
  </si>
  <si>
    <t>2- موز</t>
  </si>
  <si>
    <t>1- موز</t>
  </si>
  <si>
    <t>Trade Between Kingdom and Philippines</t>
  </si>
  <si>
    <t>التبادل التجاري بين المملكــة و الـفـلبين</t>
  </si>
  <si>
    <t>التبادل التجاري بين المملكة و تـايلند</t>
  </si>
  <si>
    <t>5- هيدروكربونات دورية ( بنزين)</t>
  </si>
  <si>
    <t>4- أجهزة تكييف هواء (فريون)</t>
  </si>
  <si>
    <t>4- نشادر لامانى</t>
  </si>
  <si>
    <t>3- ميثانول (كحول الميثيل)</t>
  </si>
  <si>
    <t>1- وانيت بغمارتين بنزين وزنها &lt; 5 طن</t>
  </si>
  <si>
    <t>Trade Between Kingdom and Thailand</t>
  </si>
  <si>
    <t>التبادل التجاري بين المملكــة و تـايلند</t>
  </si>
  <si>
    <t>التبادل التجاري بين المملكة و تايوان</t>
  </si>
  <si>
    <t>4- كاميرات فيديو</t>
  </si>
  <si>
    <t>4- ميثانول (كحول الميثيل)</t>
  </si>
  <si>
    <t>3- تيريفثالات بولى ايثلين</t>
  </si>
  <si>
    <t>2- أجهزة هاتف جوال وأجهزة كفية</t>
  </si>
  <si>
    <r>
      <t>2-</t>
    </r>
    <r>
      <rPr>
        <b/>
        <sz val="11"/>
        <rFont val="Arabic Transparent"/>
        <charset val="178"/>
      </rPr>
      <t xml:space="preserve"> اثيرات احاديه البوتيل من جليكول الايثلين</t>
    </r>
  </si>
  <si>
    <t>Trade Between Kingdom and Taiwan</t>
  </si>
  <si>
    <t>التبادل التجاري بين المملكــة و تايوان</t>
  </si>
  <si>
    <t>التبادل التجاري بين المملكة و الصـين الشـعبية</t>
  </si>
  <si>
    <t>4- ستيرين</t>
  </si>
  <si>
    <t xml:space="preserve">2- أجهزة حاسب محمول </t>
  </si>
  <si>
    <r>
      <t>2-</t>
    </r>
    <r>
      <rPr>
        <b/>
        <sz val="11"/>
        <rFont val="Arabic Transparent"/>
        <charset val="178"/>
      </rPr>
      <t xml:space="preserve"> اثيرات احاديه البوتيل من جليكول الايثيلين</t>
    </r>
  </si>
  <si>
    <t>1- أجهزة هاتف جوال وأجهزة كفية</t>
  </si>
  <si>
    <t>Trade Between Kingdom and China Mainland</t>
  </si>
  <si>
    <t>التبادل التجاري بين المملكــة و الصـين الشـعبية</t>
  </si>
  <si>
    <t>التبادل التجاري بين المملكة و سـنغافورة</t>
  </si>
  <si>
    <t>4- سفن قاطرات وسفن دافعه</t>
  </si>
  <si>
    <t>1- منصات حفر عائمه او غاطسه</t>
  </si>
  <si>
    <t>Trade Between Kingdom and Singapore</t>
  </si>
  <si>
    <t>التبادل التجاري بين المملكــة و سـنغافورة</t>
  </si>
  <si>
    <t>التبادل التجاري بين المملكة و الـهـنـد</t>
  </si>
  <si>
    <t>4- منتجات حديديه</t>
  </si>
  <si>
    <r>
      <t xml:space="preserve">4- </t>
    </r>
    <r>
      <rPr>
        <b/>
        <sz val="11"/>
        <rFont val="Arabic Transparent"/>
        <charset val="178"/>
      </rPr>
      <t>اثيرات احاديه البوتيل من جليكول الايثلين</t>
    </r>
  </si>
  <si>
    <t>3- هيدروكربونات دورية ( بنزين)</t>
  </si>
  <si>
    <t>Trade Between Kingdom and India</t>
  </si>
  <si>
    <t>التبادل التجاري بين المملكــة و الـهـنـد</t>
  </si>
  <si>
    <t>التبادل التجاري بين المملكة و كوريا الجنوبية</t>
  </si>
  <si>
    <t>4- الات ثقب او حفر عمودي</t>
  </si>
  <si>
    <t>3- أجهزة هاتف جوال وأجهزة كفية</t>
  </si>
  <si>
    <t>2- سيارات خاصه سعة (1001-1500 )سم3</t>
  </si>
  <si>
    <t>Trade Between Kingdom and South Korea</t>
  </si>
  <si>
    <t>التبادل التجاري بين المملكــة و كوريا الجنوبية</t>
  </si>
  <si>
    <t>التبادل التجاري بين المملكة و الـيـابـان</t>
  </si>
  <si>
    <t>4- فضلات وخرده نحاس</t>
  </si>
  <si>
    <t>3-الومنيوم خام ,غير مخلوط</t>
  </si>
  <si>
    <t>2- سيارات خاصه سعة(1501-3000) سم3</t>
  </si>
  <si>
    <t>Trade Between Kingdom and Japan</t>
  </si>
  <si>
    <t>التبادل التجاري بين المملكــة و الـيـابـان</t>
  </si>
  <si>
    <t>التبادل التجاري بين المملكة و كندا</t>
  </si>
  <si>
    <t>5- بولى بروبلين</t>
  </si>
  <si>
    <t>4- هكسانات</t>
  </si>
  <si>
    <t>3- تمر طازج</t>
  </si>
  <si>
    <t>1- سيارات خاصه سعة 3000سم3 فأكثر</t>
  </si>
  <si>
    <t>Trade Between Kingdom and Canada</t>
  </si>
  <si>
    <t>التبادل التجاري بين المملكــة و كندا</t>
  </si>
  <si>
    <t>التبادل التجاري بين المملكة و الولايات المتحدة الامريكية</t>
  </si>
  <si>
    <t xml:space="preserve">4- محركات طائرات </t>
  </si>
  <si>
    <t>3- اسمدة اليوريا</t>
  </si>
  <si>
    <t>Trade Between Kingdom and U.S.A</t>
  </si>
  <si>
    <t>التبادل التجاري بين المملكــة و الولايات المتحدة الامريكية</t>
  </si>
  <si>
    <t>التبادل التجاري بين المملكة و الارجنتين</t>
  </si>
  <si>
    <t>5- منتجات علفية</t>
  </si>
  <si>
    <t xml:space="preserve">3- كسب من زيت فول الصويا </t>
  </si>
  <si>
    <t>2- صودا فى محلول مائي</t>
  </si>
  <si>
    <t>1- شعير</t>
  </si>
  <si>
    <t>Trade Between Kingdom and Argentina</t>
  </si>
  <si>
    <t>التبادل التجاري بين المملكــة و الارجنتين</t>
  </si>
  <si>
    <t>التبادل التجاري بين المملكة و المكسيك</t>
  </si>
  <si>
    <t>5- وانيت بغمارتين بنزين وزنها &lt; 5 طن</t>
  </si>
  <si>
    <t>4- مواسير  وانابيب ذات مقطع دائري</t>
  </si>
  <si>
    <t xml:space="preserve">3- مواسير وانابيب حفر </t>
  </si>
  <si>
    <t>3- مسحوق ذهب</t>
  </si>
  <si>
    <t>Trade Between Kingdom and Mexico</t>
  </si>
  <si>
    <t>التبادل التجاري بين المملكــة و المكسيك</t>
  </si>
  <si>
    <t>التبادل التجاري بين المملكة و البرازيل</t>
  </si>
  <si>
    <t xml:space="preserve">2-  قطع وأحشاء دجاج مجمدة </t>
  </si>
  <si>
    <t>1- دجاج مجمد</t>
  </si>
  <si>
    <t>Trade Between Kingdom and Brazil</t>
  </si>
  <si>
    <t>التبادل التجاري بين المملكــة و البرازيل</t>
  </si>
  <si>
    <t xml:space="preserve">خامات حديد ومركزاتها </t>
  </si>
  <si>
    <t xml:space="preserve">مناشف صحية وحفائظ بأنواعها </t>
  </si>
  <si>
    <t xml:space="preserve">أرز </t>
  </si>
  <si>
    <t xml:space="preserve">اجبان </t>
  </si>
  <si>
    <t xml:space="preserve">الكيل بنزينات ونفثالينات مخلوطة </t>
  </si>
  <si>
    <t xml:space="preserve">دجاج مجمد </t>
  </si>
  <si>
    <t xml:space="preserve">خبز وبسكويت ومنتجات المخابز </t>
  </si>
  <si>
    <t xml:space="preserve">اسلاك وكوابل كهربائية معزولة </t>
  </si>
  <si>
    <t xml:space="preserve">إطارات بأنواعها </t>
  </si>
  <si>
    <t>علب واكياس من ورق أو ورق مقوى</t>
  </si>
  <si>
    <t xml:space="preserve">قطع غيار سيارات </t>
  </si>
  <si>
    <t xml:space="preserve">عصير فواكة وخضر </t>
  </si>
  <si>
    <t xml:space="preserve">حنفيات وصمامات بأنواعها </t>
  </si>
  <si>
    <t xml:space="preserve">فضلات وخردة من نحاس </t>
  </si>
  <si>
    <t xml:space="preserve">شعير </t>
  </si>
  <si>
    <t xml:space="preserve">حديد وصلب (فولاذ) </t>
  </si>
  <si>
    <t xml:space="preserve">سيارات شحن صغيرة وكبيرة </t>
  </si>
  <si>
    <t xml:space="preserve">ألمنيوم ومصنوعاته </t>
  </si>
  <si>
    <t xml:space="preserve">أدوية بشرية </t>
  </si>
  <si>
    <t xml:space="preserve">أسمدة </t>
  </si>
  <si>
    <t xml:space="preserve">سبائك ذهب </t>
  </si>
  <si>
    <t xml:space="preserve">منتجات كيماوية غير عضوية </t>
  </si>
  <si>
    <t xml:space="preserve">منتجات كيماوية عضوية </t>
  </si>
  <si>
    <t xml:space="preserve">حديد وصلب بأنواعه </t>
  </si>
  <si>
    <t xml:space="preserve">لدائن ومصنوعاتها  </t>
  </si>
  <si>
    <t xml:space="preserve">سيارات نقل ركاب </t>
  </si>
  <si>
    <t xml:space="preserve">زيوت نفط خام ومنتجاتها  </t>
  </si>
  <si>
    <t>2- أسمدة يوريا</t>
  </si>
  <si>
    <t>3- زيت زيتون بكر غير معالج</t>
  </si>
  <si>
    <r>
      <t xml:space="preserve">2- </t>
    </r>
    <r>
      <rPr>
        <b/>
        <sz val="11"/>
        <rFont val="Arabic Transparent"/>
        <charset val="178"/>
      </rPr>
      <t>بولي إيثيلين منخفض الكثافة</t>
    </r>
  </si>
  <si>
    <t>2- بولي ايثيلين منخفض الكثافة</t>
  </si>
  <si>
    <r>
      <t>2-</t>
    </r>
    <r>
      <rPr>
        <b/>
        <sz val="11"/>
        <rFont val="Arabic Transparent"/>
        <charset val="178"/>
      </rPr>
      <t xml:space="preserve"> بولي إيثيلين عالي الكثافة</t>
    </r>
  </si>
  <si>
    <r>
      <t xml:space="preserve">4- </t>
    </r>
    <r>
      <rPr>
        <b/>
        <sz val="11"/>
        <rFont val="Arabic Transparent"/>
        <charset val="178"/>
      </rPr>
      <t>بولي ايثيلين منخفض الكثافة</t>
    </r>
  </si>
  <si>
    <t>5- بولى ايثلين عالي الكثافة</t>
  </si>
  <si>
    <t xml:space="preserve">3- اسلاك من نحاس نقي </t>
  </si>
  <si>
    <t xml:space="preserve">2- لفائف من نحاس اصفر </t>
  </si>
  <si>
    <t>5-  منشات واجزاء من حديد اوصلب</t>
  </si>
  <si>
    <t>3- حلي ومجوهرات واجزاؤها من ذهب</t>
  </si>
  <si>
    <t>4-  حليب وقشدة</t>
  </si>
  <si>
    <t>2- سفن قاطرات وسفن دافعة</t>
  </si>
  <si>
    <t>2- اسلاك كهربائية من الومنيوم غير معزولة</t>
  </si>
  <si>
    <t>5- سبائك من حديد او صلب غير مخلوط</t>
  </si>
  <si>
    <r>
      <t xml:space="preserve">4- </t>
    </r>
    <r>
      <rPr>
        <b/>
        <sz val="11"/>
        <rFont val="Arabic Transparent"/>
        <charset val="178"/>
      </rPr>
      <t>مخاليط عصائر فواكه اوخضار</t>
    </r>
  </si>
  <si>
    <t xml:space="preserve">1- سبائك من حديد او صلب غير مخلوط </t>
  </si>
  <si>
    <t xml:space="preserve">2- ديزل </t>
  </si>
  <si>
    <t>3- دقيق حنطة (قمح)</t>
  </si>
  <si>
    <t>4- عوازل من الياف زجاجية</t>
  </si>
  <si>
    <t>5- مخاليط عصائر فواكه اوخضار</t>
  </si>
  <si>
    <t xml:space="preserve">1- قضبان وعيدان من حديد </t>
  </si>
  <si>
    <t>3- قضبان  واشكال من الومنيوم غير مخلوط</t>
  </si>
  <si>
    <t>4- كرات حديد لاجهزه الطحن والجرش</t>
  </si>
  <si>
    <t xml:space="preserve">2- منتجات حديدية </t>
  </si>
  <si>
    <t>5- بولي ايثيلين عالي الكثافة</t>
  </si>
  <si>
    <r>
      <t xml:space="preserve">1- </t>
    </r>
    <r>
      <rPr>
        <b/>
        <sz val="11"/>
        <rFont val="Arabic Transparent"/>
        <charset val="178"/>
      </rPr>
      <t xml:space="preserve">ادويه تحتوى على بنسلين </t>
    </r>
  </si>
  <si>
    <t xml:space="preserve">2- ادوية تحتوي على مضادات </t>
  </si>
  <si>
    <t xml:space="preserve">1- منتجات من حديد أو صلب </t>
  </si>
  <si>
    <r>
      <t>4</t>
    </r>
    <r>
      <rPr>
        <b/>
        <sz val="10"/>
        <rFont val="Arabic Transparent"/>
        <charset val="178"/>
      </rPr>
      <t xml:space="preserve">- قضبان وعيدان من حديد على شكل لفات </t>
    </r>
  </si>
  <si>
    <r>
      <t xml:space="preserve">5- </t>
    </r>
    <r>
      <rPr>
        <b/>
        <sz val="11"/>
        <rFont val="Arabic Transparent"/>
        <charset val="178"/>
      </rPr>
      <t xml:space="preserve">اسلاك من نحاس نقي </t>
    </r>
  </si>
  <si>
    <r>
      <t xml:space="preserve">4- </t>
    </r>
    <r>
      <rPr>
        <b/>
        <sz val="11"/>
        <rFont val="Arabic Transparent"/>
        <charset val="178"/>
      </rPr>
      <t>علب من ورق أو ورق مقوى مموج</t>
    </r>
  </si>
  <si>
    <r>
      <t>5- ب</t>
    </r>
    <r>
      <rPr>
        <b/>
        <sz val="12"/>
        <rFont val="Arabic Transparent"/>
        <charset val="178"/>
      </rPr>
      <t>ولي إيثيلين منخفض الكثافة</t>
    </r>
  </si>
  <si>
    <t>5- اسماك سردين وساردينيلا محفوظه</t>
  </si>
  <si>
    <t>5- مياه منكهة</t>
  </si>
  <si>
    <t>2- بصل طازج</t>
  </si>
  <si>
    <t xml:space="preserve">5- موز </t>
  </si>
  <si>
    <t>4- محولات كهربائية قدرتها (17 - 500) ك/ف/ا</t>
  </si>
  <si>
    <r>
      <t>5-</t>
    </r>
    <r>
      <rPr>
        <b/>
        <sz val="8"/>
        <rFont val="Arabic Transparent"/>
        <charset val="178"/>
      </rPr>
      <t xml:space="preserve"> محولات كهربائية لا تزيد قدرتها عن 650 كيلو فولت</t>
    </r>
  </si>
  <si>
    <t>4- بوليمرات ايثيلين</t>
  </si>
  <si>
    <t>5- زيوت بذور دوار الشمس</t>
  </si>
  <si>
    <t xml:space="preserve">5- ادوية تحتوي على مضادات </t>
  </si>
  <si>
    <t>5- حليب بودرة غير محلى</t>
  </si>
  <si>
    <r>
      <t xml:space="preserve">5- </t>
    </r>
    <r>
      <rPr>
        <b/>
        <sz val="11"/>
        <rFont val="Arabic Transparent"/>
        <charset val="178"/>
      </rPr>
      <t>ابقار</t>
    </r>
  </si>
  <si>
    <t>2- ايثيلين</t>
  </si>
  <si>
    <t>4- بولي بروبيلين</t>
  </si>
  <si>
    <t>5- الكيل بنزينات والنفثالينات المخلوطة</t>
  </si>
  <si>
    <r>
      <t xml:space="preserve">4- سيارة </t>
    </r>
    <r>
      <rPr>
        <b/>
        <sz val="11"/>
        <rFont val="Arabic Transparent"/>
        <charset val="178"/>
      </rPr>
      <t>ونيت غمارة واحدة</t>
    </r>
  </si>
  <si>
    <t xml:space="preserve">2- منتج نصف جاهز من حديد أو صلب </t>
  </si>
  <si>
    <t>1- قضبان من حديد او صلب مشغولة</t>
  </si>
  <si>
    <t>4- محولات كهرباء بعوازل سائلة</t>
  </si>
  <si>
    <r>
      <t xml:space="preserve">5- </t>
    </r>
    <r>
      <rPr>
        <b/>
        <sz val="12"/>
        <rFont val="Arabic Transparent"/>
        <charset val="178"/>
      </rPr>
      <t>سجاد</t>
    </r>
  </si>
  <si>
    <t>1- تلفزيونات</t>
  </si>
  <si>
    <t>2-  زيت نخيل</t>
  </si>
  <si>
    <t>3- آلات ارسال واستقبال الصوت او الصور</t>
  </si>
  <si>
    <t xml:space="preserve">4- مواسير وانابيب من نحاس </t>
  </si>
  <si>
    <t>5- اجهزة تكييف هواء (فريون)</t>
  </si>
  <si>
    <r>
      <t xml:space="preserve">3- </t>
    </r>
    <r>
      <rPr>
        <b/>
        <sz val="11"/>
        <rFont val="Arabic Transparent"/>
        <charset val="178"/>
      </rPr>
      <t>الوان سطحية ( دهانات )</t>
    </r>
  </si>
  <si>
    <t>5- علب من ورق او ورق مقوى مموج</t>
  </si>
  <si>
    <t>2- منتجات حديدية من اختزال الحديد</t>
  </si>
  <si>
    <t xml:space="preserve">1- ألبسة للرجال أو الصبية </t>
  </si>
  <si>
    <t xml:space="preserve">2- ألبسة للنساء أو البنات </t>
  </si>
  <si>
    <t xml:space="preserve">5- فساتين من نسيج غير مصنر </t>
  </si>
  <si>
    <t xml:space="preserve">3- حبال برق وهاتف </t>
  </si>
  <si>
    <t>5- بولي ايثلين منخفض الكثافة</t>
  </si>
  <si>
    <t>3- قطع غيار سيارات</t>
  </si>
  <si>
    <t xml:space="preserve">4- هياكل شاحنات خفيفه </t>
  </si>
  <si>
    <t>5- اطارات سيارات</t>
  </si>
  <si>
    <t>3- نشادر لامائى</t>
  </si>
  <si>
    <t>4- الومنيوم خام غير مخلوط</t>
  </si>
  <si>
    <t>2- ستيرين</t>
  </si>
  <si>
    <t>3- محلول نشادر مائي</t>
  </si>
  <si>
    <t>5- نشادر لامائي</t>
  </si>
  <si>
    <t xml:space="preserve">1- ارز </t>
  </si>
  <si>
    <t>5-  لحم بقري بدون عظم مجمد</t>
  </si>
  <si>
    <t>2-  أجزاء آلات حفر</t>
  </si>
  <si>
    <t>3- قطع غيار معدات ثقيلة</t>
  </si>
  <si>
    <t>5- بوليمرات اكريليكيه</t>
  </si>
  <si>
    <t>3- اثيلين جلايكول (ايثان ديول)</t>
  </si>
  <si>
    <t>3- آلات لاستقبال وارسال الصوت أوالصور</t>
  </si>
  <si>
    <r>
      <t xml:space="preserve">5- </t>
    </r>
    <r>
      <rPr>
        <b/>
        <sz val="11"/>
        <rFont val="Arabic Transparent"/>
        <charset val="178"/>
      </rPr>
      <t xml:space="preserve">البسة للنساء او البنات </t>
    </r>
  </si>
  <si>
    <t>1- سيارات خاصه سعة (1501-3000) سم3</t>
  </si>
  <si>
    <t>5- الكيل بنزينات ونفثالينات المخلوطة</t>
  </si>
  <si>
    <t>3- ونيت غمارة واحدة بنزين وزنها &lt;5 طن</t>
  </si>
  <si>
    <t>2- شاحنات صغيرة(ونيت) ديزل &lt; 5 طن</t>
  </si>
  <si>
    <t>2- اناناس</t>
  </si>
  <si>
    <t>3- مزيلات الروائح الجسديه والعرق</t>
  </si>
  <si>
    <t>4- محولات كهربائية</t>
  </si>
  <si>
    <t>5- سجائر</t>
  </si>
  <si>
    <t>5- جلود ضاءن مدبوغة</t>
  </si>
  <si>
    <t>3- كاميرات تلفزيونية او رقمية</t>
  </si>
  <si>
    <t>4- الات استقبال وارسال الصوت والصور</t>
  </si>
  <si>
    <t>5- اجهزة حاسب آلي محمول</t>
  </si>
  <si>
    <t>5- الوان سطحية ( دهانات )</t>
  </si>
  <si>
    <t xml:space="preserve">1- شاي </t>
  </si>
  <si>
    <t xml:space="preserve">3- سراويل قطن داخلية للنساء </t>
  </si>
  <si>
    <t>4- جوز الهند مجفف</t>
  </si>
  <si>
    <t>5- مقطورات وعربات يدوية</t>
  </si>
  <si>
    <t>3- بيوتادين 1.3 وابزوبرين</t>
  </si>
  <si>
    <t xml:space="preserve">5- سكر </t>
  </si>
  <si>
    <t>2-  كربونات ثنائى الصوديوم</t>
  </si>
  <si>
    <t>1- شاي</t>
  </si>
  <si>
    <t>3-  مانجو</t>
  </si>
  <si>
    <t>4- فحم خشبي (بامبو)</t>
  </si>
  <si>
    <t>5- افوكادو (كمثرى امريكي )</t>
  </si>
  <si>
    <t xml:space="preserve">4- بولى كلوريد فينيل </t>
  </si>
  <si>
    <t>2- ذبائح من فصيلة الماعز طازجه او مبردة</t>
  </si>
  <si>
    <t>4- ذبائح من فصيلة الضأن طازجة</t>
  </si>
  <si>
    <t>5- قناني وبرطمانات</t>
  </si>
  <si>
    <t>3- حنطة (قمح)</t>
  </si>
  <si>
    <t>5-  لحم بقر بدون عظم مجمد</t>
  </si>
  <si>
    <t>3-   لحم ضأن بالعظم مجمدة</t>
  </si>
  <si>
    <t xml:space="preserve">4-  اجبان </t>
  </si>
  <si>
    <t>4- مواسير وأنابيب صلب مقاوم للصداء</t>
  </si>
  <si>
    <t>3- سيارات خاصه سعة 3000سم3 فأكثر</t>
  </si>
  <si>
    <t>5- قطع غيار للطائرات العادية اوالعمودية</t>
  </si>
  <si>
    <r>
      <t>2-</t>
    </r>
    <r>
      <rPr>
        <b/>
        <sz val="11"/>
        <rFont val="Arabic Transparent"/>
        <charset val="178"/>
      </rPr>
      <t xml:space="preserve"> سجاد</t>
    </r>
  </si>
  <si>
    <t>5- بولي بروبلين</t>
  </si>
  <si>
    <t>2- سيارات جيب سعة 3000سم3 فأكثر</t>
  </si>
  <si>
    <t>3-  سيارات خاصه سعة(1501-3000) سم3</t>
  </si>
  <si>
    <t>4-خامات تيتانيوم ومركزاتها</t>
  </si>
  <si>
    <t>5- اجزاء لآلات الحفر</t>
  </si>
  <si>
    <t>5- زجاج مسحوب او منفوخ</t>
  </si>
  <si>
    <t>4- ذره صفراء ذهبية</t>
  </si>
  <si>
    <t>3- سكرشوندر (بنجر)</t>
  </si>
  <si>
    <t>5- فول الصويا حبوب كاملة</t>
  </si>
  <si>
    <r>
      <t xml:space="preserve">5- </t>
    </r>
    <r>
      <rPr>
        <b/>
        <sz val="11"/>
        <rFont val="Arabic Transparent"/>
        <charset val="178"/>
      </rPr>
      <t>اثيرات احادية البوتيل من جليكول الايثلين</t>
    </r>
  </si>
  <si>
    <t>2- شاحنات صغيرة ( ونيت)</t>
  </si>
  <si>
    <t>1- الوان سطحية ( دهانات )</t>
  </si>
  <si>
    <t>3-  سجاد</t>
  </si>
  <si>
    <t>4- خامات تيتانيوم ومركزاتها</t>
  </si>
  <si>
    <t>2- ذره صفراء ذهبيهة</t>
  </si>
  <si>
    <r>
      <t xml:space="preserve">4- </t>
    </r>
    <r>
      <rPr>
        <b/>
        <sz val="11"/>
        <rFont val="Arabic Transparent"/>
        <charset val="178"/>
      </rPr>
      <t>مواسير وانابيب حفر وتنقيب عن الزيت</t>
    </r>
  </si>
  <si>
    <t>3- زنك</t>
  </si>
  <si>
    <t>4- راتنجات ايبوكسيدية</t>
  </si>
  <si>
    <t>2- بولي ايثيلين عالي الكثافة</t>
  </si>
  <si>
    <t xml:space="preserve">1- دجاج مجمد </t>
  </si>
  <si>
    <t>3- شعير</t>
  </si>
  <si>
    <t>2- ادوية تحتوي على مضادات</t>
  </si>
  <si>
    <t>4- عطور</t>
  </si>
  <si>
    <t>5- مواسير وانابيب للحفر</t>
  </si>
  <si>
    <t>1- حنفيات</t>
  </si>
  <si>
    <t>2- أدوية تحتوي على مضادات</t>
  </si>
  <si>
    <t>Trade Between Kingdom and NETHERLANDS</t>
  </si>
  <si>
    <t>1- بطاطس مجمدة</t>
  </si>
  <si>
    <r>
      <t xml:space="preserve">4- </t>
    </r>
    <r>
      <rPr>
        <b/>
        <sz val="11"/>
        <rFont val="Arabic Transparent"/>
        <charset val="178"/>
      </rPr>
      <t>منتجات سكرية محتوية على كاكاو</t>
    </r>
  </si>
  <si>
    <t>5- اغذية اطفال</t>
  </si>
  <si>
    <t>3- حليب بودرة غير محلى</t>
  </si>
  <si>
    <t>1- بلاط من خزف</t>
  </si>
  <si>
    <t>3- اغذية اطفال اساسها الالبان</t>
  </si>
  <si>
    <t>4- محولات كهرباء</t>
  </si>
  <si>
    <t>5- محضرات لتغذية الاطفال من ثمار او فواكه</t>
  </si>
  <si>
    <t xml:space="preserve">   </t>
  </si>
  <si>
    <t>1-  لقاحات للطب البشرى</t>
  </si>
  <si>
    <t>2- هرمونات لا تحتوي على مضادات حيوية</t>
  </si>
  <si>
    <t xml:space="preserve">3- أدوية تحتوي على بنسلين </t>
  </si>
  <si>
    <r>
      <t xml:space="preserve">4- </t>
    </r>
    <r>
      <rPr>
        <b/>
        <sz val="11"/>
        <rFont val="Arabic Transparent"/>
        <charset val="178"/>
      </rPr>
      <t>بطاطس مجمدة</t>
    </r>
  </si>
  <si>
    <r>
      <t xml:space="preserve">5- </t>
    </r>
    <r>
      <rPr>
        <b/>
        <sz val="11"/>
        <rFont val="Arabic Transparent"/>
        <charset val="178"/>
      </rPr>
      <t>مضخات هواء</t>
    </r>
  </si>
  <si>
    <t>2- ساعات يد من معادن ثمينة</t>
  </si>
  <si>
    <t>5- أدوية تحتوي على قلويات</t>
  </si>
  <si>
    <t>1- خامات حديد ومركزاتها مكتلة</t>
  </si>
  <si>
    <t xml:space="preserve">2- ورق للكتابة اوالطباعة </t>
  </si>
  <si>
    <t>3- الات استقبال وارسال الصوت والصور</t>
  </si>
  <si>
    <t>5- قطع غيار طائرات</t>
  </si>
  <si>
    <r>
      <t>5-</t>
    </r>
    <r>
      <rPr>
        <b/>
        <sz val="11"/>
        <rFont val="Arabic Transparent"/>
        <charset val="178"/>
      </rPr>
      <t xml:space="preserve"> لفائف لاصقه ذاتيا من لدائن</t>
    </r>
  </si>
  <si>
    <t>3- اكياس من لدائن</t>
  </si>
  <si>
    <t>1-  سيارات اطفاء الحرائق</t>
  </si>
  <si>
    <t>2- ثريات واجهزة انارة كهربائية</t>
  </si>
  <si>
    <t>5- هياكل شاحنات بغرفة قيادة</t>
  </si>
  <si>
    <t>3- ادوية تحتوي على مضادات حيوية</t>
  </si>
  <si>
    <t>4- مواسير حفر انابيب من صلب</t>
  </si>
  <si>
    <t>5- ألواح وصفائح من بوليمرات ايثيلين</t>
  </si>
  <si>
    <t xml:space="preserve">2-  أدوية تحتوي على بنسلين </t>
  </si>
  <si>
    <t>4- رافعات ( كرينات )</t>
  </si>
  <si>
    <t>1- خشب لون ابيض وميرانتي ابيض</t>
  </si>
  <si>
    <t>5- خشب ميرانتي احمر قائم</t>
  </si>
  <si>
    <t xml:space="preserve">4- خيوط غزل من بوليستر </t>
  </si>
  <si>
    <t>5- منشات او اجزاء من حديد او صلب</t>
  </si>
  <si>
    <r>
      <t>4- أ</t>
    </r>
    <r>
      <rPr>
        <b/>
        <sz val="11"/>
        <rFont val="Arabic Transparent"/>
        <charset val="178"/>
      </rPr>
      <t xml:space="preserve">دوية تحتوي على بنسلين </t>
    </r>
  </si>
  <si>
    <t xml:space="preserve">2- أجبان مصنعة غير مبشورة </t>
  </si>
  <si>
    <t>2- اجبان بأنواعها</t>
  </si>
  <si>
    <t>3- دقيق حنطة (قمح )</t>
  </si>
  <si>
    <t>4- عصير تفاح</t>
  </si>
  <si>
    <t xml:space="preserve">4- حديد صب غير مخلوط </t>
  </si>
  <si>
    <r>
      <t>5-</t>
    </r>
    <r>
      <rPr>
        <b/>
        <sz val="11"/>
        <rFont val="Arabic Transparent"/>
        <charset val="178"/>
      </rPr>
      <t xml:space="preserve"> منتج نصف جاهز من  حديد أو صلب</t>
    </r>
  </si>
  <si>
    <t xml:space="preserve">الامارات </t>
  </si>
  <si>
    <t xml:space="preserve">
احصاءات التجارة الخارجية
Foreign Trade Statistics</t>
  </si>
  <si>
    <t>Trade and Balance for Kingdom of Saudi Arabia</t>
  </si>
  <si>
    <t>Top Exported and Imported Commodities for Kingdom of Saudi Arabia</t>
  </si>
  <si>
    <t>Gulf Cooperation Council Countries</t>
  </si>
  <si>
    <t>Other Arab Countries</t>
  </si>
  <si>
    <t>Islamic Countries (Non-Arabic)</t>
  </si>
  <si>
    <t>Asia Countries (Non-Arabic Non-Islamic)</t>
  </si>
  <si>
    <t>Africa Countries (Non-Arabic Non-Islamic)</t>
  </si>
  <si>
    <t>Australia &amp; Oceania</t>
  </si>
  <si>
    <t>North America Countries</t>
  </si>
  <si>
    <t>South America Countries</t>
  </si>
  <si>
    <t>European Union Countries</t>
  </si>
  <si>
    <t>Trade between Kingdom of Saudi Arabia and other countries</t>
  </si>
  <si>
    <t>التبادل التجاري بين المملكــة و دول مجلس التعاون الخليجي</t>
  </si>
  <si>
    <t>Trade Between Kingdom and Gulf Cooperation Council Countries</t>
  </si>
  <si>
    <t xml:space="preserve">القيمة : مليون ريال </t>
  </si>
  <si>
    <t xml:space="preserve">value ( million S.R ) </t>
  </si>
  <si>
    <t>الصادرات   Export</t>
  </si>
  <si>
    <t xml:space="preserve">الواردات    Import </t>
  </si>
  <si>
    <t>الميزان</t>
  </si>
  <si>
    <t>النسبة %</t>
  </si>
  <si>
    <t>التطور</t>
  </si>
  <si>
    <t>التجاري</t>
  </si>
  <si>
    <t>value</t>
  </si>
  <si>
    <t>percent</t>
  </si>
  <si>
    <t>Index no</t>
  </si>
  <si>
    <t>Balance</t>
  </si>
  <si>
    <t xml:space="preserve">of total </t>
  </si>
  <si>
    <t xml:space="preserve">2004 =100 </t>
  </si>
  <si>
    <t>of total</t>
  </si>
  <si>
    <t>of Trade</t>
  </si>
  <si>
    <t>التبادل التجاري بين المملكــة و الدول العربية الأخرى</t>
  </si>
  <si>
    <t>Trade Between Kingdom and Other Arab Countries</t>
  </si>
  <si>
    <t>التبادل التجاري بين المملكــة و الدول الإسلامية غير العربية</t>
  </si>
  <si>
    <t>Trade Between Kingdom and Islamic Countries (Non Arabic)</t>
  </si>
  <si>
    <t>التبادل التجاري بين المملكــة و الدول الأسيوية غير العربية و الاسلامية</t>
  </si>
  <si>
    <t>Trade Between Kingdom and Asian Countries(Non Arabic-Non Islamic)</t>
  </si>
  <si>
    <t>التبادل التجاري بين المملكــة و دول افريقيا غير العربية والإسلامية</t>
  </si>
  <si>
    <t>Trade Between Kingdom and Africa Countries Non Arabic Non Islamic</t>
  </si>
  <si>
    <t>التبادل التجاري بين المملكــة و استراليا وجزر الباسفيك</t>
  </si>
  <si>
    <t>Trade Between Kingdom and Australia &amp; Oceania</t>
  </si>
  <si>
    <t>التبادل التجاري بين المملكــة و دول امريكا الشمالية</t>
  </si>
  <si>
    <t>Trade Between Kingdom and North America Countries</t>
  </si>
  <si>
    <t>التبادل التجاري بين المملكــة و دول امريكا الجنوبية</t>
  </si>
  <si>
    <t>Trade Between Kingdom and South America Countries</t>
  </si>
  <si>
    <t>التبادل التجاري بين المملكــة و دول اوروبا</t>
  </si>
  <si>
    <t>Trade Between Kingdom and Europe Countries</t>
  </si>
  <si>
    <t xml:space="preserve">الصادرات   </t>
  </si>
  <si>
    <t>التبادل والميزان التجاري للمملكة
Trade and Balance for Kingdom</t>
  </si>
  <si>
    <t xml:space="preserve"> التبادل والميزان التجاري للمملكة العربية السعودية</t>
  </si>
  <si>
    <t xml:space="preserve"> أهم السلع الوطنية المصدرة والمستوردة للمملكة العربية السعودية</t>
  </si>
  <si>
    <t xml:space="preserve"> التبادل التجاري للمجموعات الدول</t>
  </si>
  <si>
    <t xml:space="preserve"> دول مجلس التعاون الخليجي</t>
  </si>
  <si>
    <t xml:space="preserve"> دول عربية أخرى</t>
  </si>
  <si>
    <t xml:space="preserve"> دول إسلامية (غير العربية)</t>
  </si>
  <si>
    <t xml:space="preserve"> دول آسيا (غير العربية والإسلامية)</t>
  </si>
  <si>
    <t xml:space="preserve"> دول أفريقيا (غير العربية والإسلامية)</t>
  </si>
  <si>
    <t xml:space="preserve"> دول استراليا وجزر الباسفيك</t>
  </si>
  <si>
    <t xml:space="preserve"> دول أمريكا الشمالية</t>
  </si>
  <si>
    <t xml:space="preserve"> دول أمريكا الجنوبية</t>
  </si>
  <si>
    <t xml:space="preserve"> دول الاتحاد الأوروبي</t>
  </si>
  <si>
    <t xml:space="preserve"> التبادل التجاري بين المملكة العربية السعودية وبعض الدول الأخرى</t>
  </si>
  <si>
    <t xml:space="preserve">   المحتويات                                                        </t>
  </si>
  <si>
    <t xml:space="preserve"> Index   </t>
  </si>
  <si>
    <t>Groups of countries</t>
  </si>
  <si>
    <t>المحتويات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</si>
</sst>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_ ;[Red]\-#,##0\ "/>
    <numFmt numFmtId="166" formatCode="0.00;[Red]0.00"/>
    <numFmt numFmtId="167" formatCode="0.0_ ;[Red]\-0.0\ "/>
    <numFmt numFmtId="168" formatCode="0;[Red]0"/>
    <numFmt numFmtId="169" formatCode="#,##0.0_ ;[Red]\-#,##0.0\ "/>
    <numFmt numFmtId="170" formatCode="0.0%"/>
    <numFmt numFmtId="171" formatCode="0.0;[Red]0.0"/>
  </numFmts>
  <fonts count="63" x14ac:knownFonts="1">
    <font>
      <sz val="10"/>
      <name val="Arial"/>
      <charset val="178"/>
    </font>
    <font>
      <sz val="10"/>
      <name val="Arial"/>
      <family val="2"/>
    </font>
    <font>
      <b/>
      <sz val="18"/>
      <name val="Arabic Transparent"/>
      <charset val="178"/>
    </font>
    <font>
      <b/>
      <sz val="20"/>
      <name val="Arabic Transparent"/>
      <charset val="178"/>
    </font>
    <font>
      <b/>
      <sz val="16"/>
      <name val="Arabic Transparent"/>
      <charset val="178"/>
    </font>
    <font>
      <sz val="16"/>
      <name val="Arabic Transparent"/>
      <charset val="178"/>
    </font>
    <font>
      <b/>
      <sz val="14"/>
      <name val="Arabic Transparent"/>
      <charset val="178"/>
    </font>
    <font>
      <sz val="14"/>
      <name val="Arabic Transparent"/>
      <charset val="178"/>
    </font>
    <font>
      <sz val="10"/>
      <name val="Arabic Transparent"/>
      <charset val="178"/>
    </font>
    <font>
      <b/>
      <sz val="12"/>
      <name val="Arabic Transparent"/>
      <charset val="178"/>
    </font>
    <font>
      <b/>
      <sz val="10"/>
      <name val="Arabic Transparent"/>
      <charset val="178"/>
    </font>
    <font>
      <b/>
      <sz val="11"/>
      <name val="Arabic Transparent"/>
      <charset val="178"/>
    </font>
    <font>
      <sz val="12"/>
      <name val="Arabic Transparent"/>
      <charset val="178"/>
    </font>
    <font>
      <b/>
      <sz val="8"/>
      <name val="Arabic Transparent"/>
      <charset val="178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abic Transparent"/>
      <charset val="178"/>
    </font>
    <font>
      <b/>
      <sz val="11"/>
      <name val="Arial"/>
      <family val="2"/>
    </font>
    <font>
      <b/>
      <sz val="12"/>
      <color indexed="16"/>
      <name val="Arabic Transparent"/>
      <charset val="178"/>
    </font>
    <font>
      <b/>
      <sz val="14"/>
      <color indexed="16"/>
      <name val="Arabic Transparent"/>
      <charset val="178"/>
    </font>
    <font>
      <b/>
      <sz val="2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.5"/>
      <name val="Arabic Transparent"/>
      <charset val="178"/>
    </font>
    <font>
      <sz val="10.5"/>
      <name val="Arabic Transparent"/>
      <charset val="178"/>
    </font>
    <font>
      <b/>
      <sz val="9"/>
      <name val="Arabic Transparent"/>
      <charset val="178"/>
    </font>
    <font>
      <b/>
      <sz val="11.5"/>
      <name val="Arabic Transparent"/>
      <charset val="178"/>
    </font>
    <font>
      <sz val="9"/>
      <name val="Arabic Transparent"/>
      <charset val="178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indexed="16"/>
      <name val="Arial"/>
      <family val="2"/>
      <scheme val="minor"/>
    </font>
    <font>
      <sz val="10"/>
      <name val="Arial"/>
      <family val="2"/>
    </font>
    <font>
      <sz val="8"/>
      <name val="Arabic Transparent"/>
      <charset val="178"/>
    </font>
    <font>
      <b/>
      <sz val="9"/>
      <color theme="0"/>
      <name val="Arabic Transparent"/>
      <charset val="178"/>
    </font>
    <font>
      <sz val="9"/>
      <color theme="0"/>
      <name val="Arabic Transparent"/>
      <charset val="178"/>
    </font>
    <font>
      <b/>
      <sz val="13"/>
      <name val="Arabic Transparent"/>
      <charset val="178"/>
    </font>
    <font>
      <b/>
      <sz val="9"/>
      <name val="Arial"/>
      <family val="2"/>
    </font>
    <font>
      <b/>
      <sz val="8"/>
      <name val="Arial"/>
      <family val="2"/>
    </font>
    <font>
      <shadow/>
      <sz val="10"/>
      <color theme="0" tint="-0.34998626667073579"/>
      <name val="Neo Sans Arabic Medium"/>
      <family val="2"/>
    </font>
    <font>
      <shadow/>
      <sz val="16"/>
      <color rgb="FF474D9B"/>
      <name val="Neo Sans Arabic Medium"/>
      <family val="2"/>
    </font>
    <font>
      <sz val="11"/>
      <color theme="1"/>
      <name val="Frutiger LT Arabic 55 Roman"/>
    </font>
    <font>
      <b/>
      <sz val="10"/>
      <color theme="1"/>
      <name val="Arial"/>
      <family val="2"/>
      <charset val="178"/>
      <scheme val="minor"/>
    </font>
    <font>
      <b/>
      <sz val="17"/>
      <name val="Arabic Transparent"/>
      <charset val="178"/>
    </font>
    <font>
      <b/>
      <sz val="15"/>
      <name val="Arabic Transparent"/>
      <charset val="178"/>
    </font>
    <font>
      <sz val="16"/>
      <color theme="0"/>
      <name val="Neo Sans Arabic"/>
      <family val="2"/>
    </font>
    <font>
      <b/>
      <sz val="11"/>
      <name val="Neo Sans Arabic"/>
      <family val="2"/>
    </font>
    <font>
      <b/>
      <sz val="16"/>
      <color rgb="FF474D9B"/>
      <name val="Frutiger LT Arabic 45 Light"/>
    </font>
    <font>
      <shadow/>
      <sz val="16"/>
      <color theme="0" tint="-4.9989318521683403E-2"/>
      <name val="Frutiger LT Arabic 55 Roman"/>
    </font>
    <font>
      <sz val="9.5"/>
      <color rgb="FF0000FF"/>
      <name val="Neo Sans Arabic Medium"/>
      <family val="2"/>
    </font>
    <font>
      <b/>
      <sz val="16"/>
      <name val="Frutiger LT Arabic 45 Light"/>
    </font>
    <font>
      <sz val="16"/>
      <name val="Frutiger LT Arabic 45 Light"/>
    </font>
    <font>
      <u/>
      <sz val="10"/>
      <color theme="10"/>
      <name val="Arial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u/>
      <sz val="10"/>
      <color rgb="FF0000FF"/>
      <name val="Arial"/>
      <family val="2"/>
    </font>
    <font>
      <b/>
      <sz val="9"/>
      <name val="Neo Sans Arabic"/>
      <family val="2"/>
    </font>
    <font>
      <sz val="11"/>
      <name val="Neo Sans Arabic Medium"/>
      <family val="2"/>
    </font>
    <font>
      <shadow/>
      <sz val="14"/>
      <color rgb="FF474D9B"/>
      <name val="Neo Sans Arabic Medium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26" fillId="0" borderId="0"/>
    <xf numFmtId="0" fontId="56" fillId="0" borderId="0" applyNumberFormat="0" applyFill="0" applyBorder="0" applyAlignment="0" applyProtection="0"/>
  </cellStyleXfs>
  <cellXfs count="659">
    <xf numFmtId="0" fontId="0" fillId="0" borderId="0" xfId="0"/>
    <xf numFmtId="0" fontId="0" fillId="0" borderId="0" xfId="0" applyAlignment="1">
      <alignment readingOrder="2"/>
    </xf>
    <xf numFmtId="164" fontId="0" fillId="0" borderId="0" xfId="0" applyNumberFormat="1" applyAlignment="1">
      <alignment readingOrder="1"/>
    </xf>
    <xf numFmtId="10" fontId="0" fillId="0" borderId="0" xfId="0" applyNumberFormat="1" applyAlignment="1">
      <alignment readingOrder="2"/>
    </xf>
    <xf numFmtId="0" fontId="6" fillId="0" borderId="2" xfId="0" applyFont="1" applyBorder="1" applyAlignment="1">
      <alignment horizontal="center" vertical="center" readingOrder="1"/>
    </xf>
    <xf numFmtId="0" fontId="7" fillId="0" borderId="0" xfId="0" applyFont="1" applyAlignment="1">
      <alignment readingOrder="2"/>
    </xf>
    <xf numFmtId="0" fontId="8" fillId="0" borderId="0" xfId="0" applyFont="1" applyAlignment="1">
      <alignment readingOrder="2"/>
    </xf>
    <xf numFmtId="10" fontId="8" fillId="0" borderId="0" xfId="0" applyNumberFormat="1" applyFont="1" applyAlignment="1">
      <alignment readingOrder="2"/>
    </xf>
    <xf numFmtId="164" fontId="8" fillId="0" borderId="0" xfId="0" applyNumberFormat="1" applyFont="1" applyAlignment="1">
      <alignment readingOrder="1"/>
    </xf>
    <xf numFmtId="0" fontId="6" fillId="0" borderId="0" xfId="0" applyFont="1" applyAlignment="1">
      <alignment readingOrder="2"/>
    </xf>
    <xf numFmtId="0" fontId="10" fillId="0" borderId="0" xfId="0" applyFont="1" applyAlignment="1">
      <alignment readingOrder="2"/>
    </xf>
    <xf numFmtId="10" fontId="10" fillId="0" borderId="0" xfId="0" applyNumberFormat="1" applyFont="1" applyAlignment="1">
      <alignment readingOrder="2"/>
    </xf>
    <xf numFmtId="0" fontId="4" fillId="0" borderId="3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readingOrder="2"/>
    </xf>
    <xf numFmtId="0" fontId="6" fillId="0" borderId="8" xfId="0" applyFont="1" applyBorder="1" applyAlignment="1">
      <alignment horizontal="center" vertical="center" readingOrder="2"/>
    </xf>
    <xf numFmtId="10" fontId="6" fillId="0" borderId="9" xfId="0" applyNumberFormat="1" applyFont="1" applyBorder="1" applyAlignment="1">
      <alignment horizontal="center" vertical="center" readingOrder="2"/>
    </xf>
    <xf numFmtId="164" fontId="9" fillId="0" borderId="10" xfId="0" applyNumberFormat="1" applyFont="1" applyBorder="1" applyAlignment="1">
      <alignment horizontal="center" vertical="center" readingOrder="1"/>
    </xf>
    <xf numFmtId="164" fontId="10" fillId="0" borderId="0" xfId="0" applyNumberFormat="1" applyFont="1" applyAlignment="1">
      <alignment readingOrder="1"/>
    </xf>
    <xf numFmtId="10" fontId="6" fillId="0" borderId="11" xfId="0" applyNumberFormat="1" applyFont="1" applyBorder="1" applyAlignment="1">
      <alignment horizontal="center" vertical="center" readingOrder="2"/>
    </xf>
    <xf numFmtId="0" fontId="5" fillId="0" borderId="0" xfId="0" applyFont="1" applyAlignment="1">
      <alignment readingOrder="2"/>
    </xf>
    <xf numFmtId="0" fontId="4" fillId="0" borderId="5" xfId="0" applyFont="1" applyBorder="1" applyAlignment="1">
      <alignment horizontal="center" vertical="center" readingOrder="2"/>
    </xf>
    <xf numFmtId="10" fontId="4" fillId="0" borderId="6" xfId="0" applyNumberFormat="1" applyFont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readingOrder="2"/>
    </xf>
    <xf numFmtId="0" fontId="9" fillId="0" borderId="0" xfId="0" applyFont="1" applyBorder="1" applyAlignment="1">
      <alignment readingOrder="2"/>
    </xf>
    <xf numFmtId="0" fontId="4" fillId="0" borderId="0" xfId="0" applyFont="1" applyAlignment="1">
      <alignment readingOrder="2"/>
    </xf>
    <xf numFmtId="164" fontId="9" fillId="0" borderId="15" xfId="0" applyNumberFormat="1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center" readingOrder="2"/>
    </xf>
    <xf numFmtId="0" fontId="6" fillId="0" borderId="16" xfId="0" applyFont="1" applyBorder="1" applyAlignment="1">
      <alignment horizontal="right" readingOrder="2"/>
    </xf>
    <xf numFmtId="0" fontId="10" fillId="0" borderId="0" xfId="0" applyFont="1" applyAlignment="1">
      <alignment horizontal="center" readingOrder="2"/>
    </xf>
    <xf numFmtId="0" fontId="9" fillId="0" borderId="0" xfId="0" applyFont="1" applyAlignment="1">
      <alignment readingOrder="2"/>
    </xf>
    <xf numFmtId="10" fontId="9" fillId="0" borderId="0" xfId="0" applyNumberFormat="1" applyFont="1" applyAlignment="1">
      <alignment readingOrder="2"/>
    </xf>
    <xf numFmtId="0" fontId="9" fillId="0" borderId="0" xfId="0" applyFont="1"/>
    <xf numFmtId="164" fontId="9" fillId="0" borderId="17" xfId="0" applyNumberFormat="1" applyFont="1" applyBorder="1" applyAlignment="1">
      <alignment horizontal="center" vertical="center" readingOrder="1"/>
    </xf>
    <xf numFmtId="164" fontId="9" fillId="0" borderId="18" xfId="0" applyNumberFormat="1" applyFont="1" applyBorder="1" applyAlignment="1">
      <alignment horizontal="center" vertical="center" readingOrder="1"/>
    </xf>
    <xf numFmtId="164" fontId="9" fillId="0" borderId="19" xfId="0" applyNumberFormat="1" applyFont="1" applyBorder="1" applyAlignment="1">
      <alignment horizontal="center" vertical="center" readingOrder="1"/>
    </xf>
    <xf numFmtId="0" fontId="12" fillId="0" borderId="0" xfId="0" applyFont="1" applyAlignment="1">
      <alignment readingOrder="2"/>
    </xf>
    <xf numFmtId="10" fontId="12" fillId="0" borderId="0" xfId="0" applyNumberFormat="1" applyFont="1" applyAlignment="1">
      <alignment readingOrder="2"/>
    </xf>
    <xf numFmtId="0" fontId="8" fillId="0" borderId="0" xfId="0" applyFont="1" applyBorder="1" applyAlignment="1">
      <alignment readingOrder="2"/>
    </xf>
    <xf numFmtId="10" fontId="8" fillId="0" borderId="0" xfId="0" applyNumberFormat="1" applyFont="1" applyBorder="1" applyAlignment="1">
      <alignment readingOrder="2"/>
    </xf>
    <xf numFmtId="164" fontId="8" fillId="0" borderId="0" xfId="0" applyNumberFormat="1" applyFont="1" applyBorder="1" applyAlignment="1">
      <alignment readingOrder="1"/>
    </xf>
    <xf numFmtId="10" fontId="6" fillId="0" borderId="16" xfId="0" applyNumberFormat="1" applyFont="1" applyBorder="1" applyAlignment="1">
      <alignment horizontal="right" readingOrder="2"/>
    </xf>
    <xf numFmtId="164" fontId="6" fillId="0" borderId="16" xfId="0" applyNumberFormat="1" applyFont="1" applyBorder="1" applyAlignment="1">
      <alignment horizontal="right" readingOrder="1"/>
    </xf>
    <xf numFmtId="0" fontId="9" fillId="0" borderId="0" xfId="0" applyFont="1" applyBorder="1" applyAlignment="1">
      <alignment horizontal="center" vertical="center" readingOrder="2"/>
    </xf>
    <xf numFmtId="10" fontId="9" fillId="0" borderId="0" xfId="0" applyNumberFormat="1" applyFont="1" applyBorder="1" applyAlignment="1">
      <alignment horizontal="center" vertical="center" readingOrder="2"/>
    </xf>
    <xf numFmtId="164" fontId="9" fillId="0" borderId="0" xfId="0" applyNumberFormat="1" applyFont="1" applyBorder="1" applyAlignment="1">
      <alignment horizontal="center" vertical="center" readingOrder="1"/>
    </xf>
    <xf numFmtId="0" fontId="9" fillId="0" borderId="0" xfId="0" applyFont="1" applyAlignment="1">
      <alignment horizontal="right" readingOrder="2"/>
    </xf>
    <xf numFmtId="0" fontId="10" fillId="0" borderId="0" xfId="0" applyFont="1" applyBorder="1" applyAlignment="1">
      <alignment readingOrder="2"/>
    </xf>
    <xf numFmtId="164" fontId="8" fillId="0" borderId="0" xfId="0" applyNumberFormat="1" applyFont="1" applyAlignment="1">
      <alignment horizontal="center" readingOrder="1"/>
    </xf>
    <xf numFmtId="0" fontId="6" fillId="0" borderId="16" xfId="0" applyFont="1" applyBorder="1" applyAlignment="1">
      <alignment readingOrder="2"/>
    </xf>
    <xf numFmtId="164" fontId="9" fillId="0" borderId="20" xfId="0" applyNumberFormat="1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right" vertical="center" readingOrder="2"/>
    </xf>
    <xf numFmtId="164" fontId="9" fillId="0" borderId="12" xfId="0" applyNumberFormat="1" applyFont="1" applyBorder="1" applyAlignment="1">
      <alignment horizontal="center" vertical="center" readingOrder="1"/>
    </xf>
    <xf numFmtId="164" fontId="9" fillId="0" borderId="13" xfId="0" applyNumberFormat="1" applyFont="1" applyBorder="1" applyAlignment="1">
      <alignment horizontal="center" vertical="center" readingOrder="1"/>
    </xf>
    <xf numFmtId="164" fontId="9" fillId="0" borderId="21" xfId="0" applyNumberFormat="1" applyFont="1" applyBorder="1" applyAlignment="1">
      <alignment horizontal="center" vertical="center" readingOrder="1"/>
    </xf>
    <xf numFmtId="0" fontId="9" fillId="0" borderId="12" xfId="0" applyNumberFormat="1" applyFont="1" applyBorder="1" applyAlignment="1">
      <alignment horizontal="center" vertical="center" readingOrder="1"/>
    </xf>
    <xf numFmtId="0" fontId="8" fillId="0" borderId="0" xfId="0" applyFont="1" applyAlignment="1">
      <alignment vertical="center" readingOrder="2"/>
    </xf>
    <xf numFmtId="10" fontId="8" fillId="0" borderId="0" xfId="0" applyNumberFormat="1" applyFont="1" applyAlignment="1">
      <alignment vertical="center" readingOrder="2"/>
    </xf>
    <xf numFmtId="164" fontId="8" fillId="0" borderId="0" xfId="0" applyNumberFormat="1" applyFont="1" applyAlignment="1">
      <alignment vertical="center" readingOrder="1"/>
    </xf>
    <xf numFmtId="0" fontId="9" fillId="0" borderId="0" xfId="0" applyFont="1" applyBorder="1" applyAlignment="1">
      <alignment vertical="center" readingOrder="2"/>
    </xf>
    <xf numFmtId="0" fontId="12" fillId="0" borderId="0" xfId="0" applyFont="1" applyAlignment="1">
      <alignment vertical="center" readingOrder="2"/>
    </xf>
    <xf numFmtId="0" fontId="6" fillId="0" borderId="16" xfId="0" applyFont="1" applyBorder="1" applyAlignment="1">
      <alignment vertical="center" readingOrder="2"/>
    </xf>
    <xf numFmtId="10" fontId="6" fillId="0" borderId="16" xfId="0" applyNumberFormat="1" applyFont="1" applyBorder="1" applyAlignment="1">
      <alignment horizontal="right" vertical="center" readingOrder="2"/>
    </xf>
    <xf numFmtId="164" fontId="6" fillId="0" borderId="16" xfId="0" applyNumberFormat="1" applyFont="1" applyBorder="1" applyAlignment="1">
      <alignment horizontal="right" vertical="center" readingOrder="1"/>
    </xf>
    <xf numFmtId="0" fontId="10" fillId="0" borderId="0" xfId="0" applyFont="1"/>
    <xf numFmtId="10" fontId="10" fillId="0" borderId="0" xfId="0" applyNumberFormat="1" applyFont="1" applyBorder="1" applyAlignment="1">
      <alignment readingOrder="2"/>
    </xf>
    <xf numFmtId="0" fontId="10" fillId="0" borderId="0" xfId="0" applyFont="1" applyAlignment="1">
      <alignment vertical="center" readingOrder="2"/>
    </xf>
    <xf numFmtId="10" fontId="10" fillId="0" borderId="0" xfId="0" applyNumberFormat="1" applyFont="1" applyAlignment="1">
      <alignment vertical="center" readingOrder="2"/>
    </xf>
    <xf numFmtId="164" fontId="10" fillId="0" borderId="0" xfId="0" applyNumberFormat="1" applyFont="1" applyAlignment="1">
      <alignment vertical="center" readingOrder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readingOrder="2"/>
    </xf>
    <xf numFmtId="0" fontId="7" fillId="0" borderId="0" xfId="0" applyFont="1" applyAlignment="1">
      <alignment vertical="center" readingOrder="2"/>
    </xf>
    <xf numFmtId="0" fontId="4" fillId="0" borderId="0" xfId="0" applyFont="1" applyAlignment="1">
      <alignment vertical="center" readingOrder="2"/>
    </xf>
    <xf numFmtId="0" fontId="9" fillId="0" borderId="0" xfId="0" applyNumberFormat="1" applyFont="1" applyBorder="1" applyAlignment="1">
      <alignment vertical="center" readingOrder="2"/>
    </xf>
    <xf numFmtId="0" fontId="9" fillId="0" borderId="0" xfId="0" applyFont="1" applyAlignment="1">
      <alignment vertical="center" readingOrder="2"/>
    </xf>
    <xf numFmtId="10" fontId="12" fillId="0" borderId="0" xfId="0" applyNumberFormat="1" applyFont="1" applyAlignment="1">
      <alignment vertical="center" readingOrder="2"/>
    </xf>
    <xf numFmtId="10" fontId="9" fillId="0" borderId="0" xfId="0" applyNumberFormat="1" applyFont="1" applyAlignment="1">
      <alignment vertical="center" readingOrder="2"/>
    </xf>
    <xf numFmtId="0" fontId="8" fillId="0" borderId="0" xfId="0" applyFont="1" applyBorder="1" applyAlignment="1">
      <alignment vertical="center" readingOrder="2"/>
    </xf>
    <xf numFmtId="0" fontId="6" fillId="0" borderId="0" xfId="0" applyFont="1" applyAlignment="1">
      <alignment vertical="center" readingOrder="2"/>
    </xf>
    <xf numFmtId="0" fontId="9" fillId="0" borderId="13" xfId="0" applyNumberFormat="1" applyFont="1" applyBorder="1" applyAlignment="1">
      <alignment horizontal="center" vertical="center" readingOrder="1"/>
    </xf>
    <xf numFmtId="0" fontId="10" fillId="0" borderId="16" xfId="0" applyFont="1" applyBorder="1" applyAlignment="1">
      <alignment vertical="center" readingOrder="2"/>
    </xf>
    <xf numFmtId="0" fontId="6" fillId="0" borderId="16" xfId="0" applyNumberFormat="1" applyFont="1" applyBorder="1" applyAlignment="1">
      <alignment horizontal="right" vertical="center" readingOrder="2"/>
    </xf>
    <xf numFmtId="0" fontId="6" fillId="0" borderId="0" xfId="0" applyFont="1" applyAlignment="1">
      <alignment horizontal="center" vertical="center" readingOrder="2"/>
    </xf>
    <xf numFmtId="164" fontId="9" fillId="0" borderId="22" xfId="0" applyNumberFormat="1" applyFont="1" applyBorder="1" applyAlignment="1">
      <alignment horizontal="center" vertical="center" readingOrder="1"/>
    </xf>
    <xf numFmtId="0" fontId="8" fillId="0" borderId="23" xfId="0" applyFont="1" applyBorder="1" applyAlignment="1">
      <alignment vertical="center" readingOrder="2"/>
    </xf>
    <xf numFmtId="0" fontId="9" fillId="0" borderId="13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right" vertical="center" readingOrder="2"/>
    </xf>
    <xf numFmtId="164" fontId="9" fillId="0" borderId="24" xfId="0" applyNumberFormat="1" applyFont="1" applyBorder="1" applyAlignment="1">
      <alignment horizontal="center" vertical="center" readingOrder="1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9" fillId="0" borderId="25" xfId="0" applyNumberFormat="1" applyFont="1" applyBorder="1" applyAlignment="1">
      <alignment horizontal="center" vertical="center" readingOrder="1"/>
    </xf>
    <xf numFmtId="166" fontId="0" fillId="0" borderId="0" xfId="0" applyNumberFormat="1"/>
    <xf numFmtId="1" fontId="0" fillId="0" borderId="0" xfId="0" applyNumberForma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Fill="1" applyAlignment="1">
      <alignment readingOrder="2"/>
    </xf>
    <xf numFmtId="0" fontId="9" fillId="0" borderId="0" xfId="0" applyFont="1" applyFill="1" applyAlignment="1">
      <alignment readingOrder="2"/>
    </xf>
    <xf numFmtId="0" fontId="5" fillId="0" borderId="0" xfId="0" applyFont="1" applyFill="1" applyAlignment="1">
      <alignment readingOrder="2"/>
    </xf>
    <xf numFmtId="0" fontId="7" fillId="0" borderId="0" xfId="0" applyFont="1" applyFill="1" applyAlignment="1">
      <alignment readingOrder="2"/>
    </xf>
    <xf numFmtId="0" fontId="12" fillId="0" borderId="0" xfId="0" applyFont="1" applyFill="1" applyAlignment="1">
      <alignment readingOrder="2"/>
    </xf>
    <xf numFmtId="0" fontId="12" fillId="0" borderId="0" xfId="0" applyFont="1" applyFill="1" applyAlignment="1">
      <alignment vertical="center" readingOrder="2"/>
    </xf>
    <xf numFmtId="0" fontId="8" fillId="0" borderId="0" xfId="0" applyFont="1" applyFill="1" applyAlignment="1">
      <alignment vertical="center" readingOrder="2"/>
    </xf>
    <xf numFmtId="0" fontId="0" fillId="0" borderId="0" xfId="0" applyFill="1" applyAlignment="1">
      <alignment readingOrder="2"/>
    </xf>
    <xf numFmtId="0" fontId="0" fillId="0" borderId="0" xfId="0" applyFill="1" applyBorder="1"/>
    <xf numFmtId="164" fontId="9" fillId="0" borderId="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readingOrder="1"/>
    </xf>
    <xf numFmtId="0" fontId="9" fillId="0" borderId="18" xfId="0" applyFont="1" applyBorder="1" applyAlignment="1">
      <alignment horizontal="center" vertical="center" readingOrder="1"/>
    </xf>
    <xf numFmtId="0" fontId="9" fillId="0" borderId="26" xfId="0" applyFont="1" applyBorder="1" applyAlignment="1">
      <alignment horizontal="center" vertical="center" readingOrder="1"/>
    </xf>
    <xf numFmtId="0" fontId="9" fillId="0" borderId="27" xfId="0" applyFont="1" applyBorder="1" applyAlignment="1">
      <alignment horizontal="center" vertical="center" readingOrder="1"/>
    </xf>
    <xf numFmtId="10" fontId="9" fillId="0" borderId="28" xfId="0" applyNumberFormat="1" applyFont="1" applyBorder="1" applyAlignment="1">
      <alignment horizontal="center" vertical="center" readingOrder="1"/>
    </xf>
    <xf numFmtId="0" fontId="9" fillId="0" borderId="20" xfId="0" applyFont="1" applyBorder="1" applyAlignment="1">
      <alignment horizontal="center" vertical="center" readingOrder="1"/>
    </xf>
    <xf numFmtId="0" fontId="9" fillId="0" borderId="29" xfId="0" applyFont="1" applyBorder="1" applyAlignment="1">
      <alignment horizontal="center" vertical="center" readingOrder="1"/>
    </xf>
    <xf numFmtId="0" fontId="9" fillId="0" borderId="30" xfId="0" applyFont="1" applyBorder="1" applyAlignment="1">
      <alignment horizontal="center" vertical="center" readingOrder="1"/>
    </xf>
    <xf numFmtId="10" fontId="9" fillId="0" borderId="31" xfId="0" applyNumberFormat="1" applyFont="1" applyBorder="1" applyAlignment="1">
      <alignment horizontal="center" vertical="center" readingOrder="1"/>
    </xf>
    <xf numFmtId="0" fontId="9" fillId="0" borderId="32" xfId="0" applyFont="1" applyBorder="1" applyAlignment="1">
      <alignment horizontal="center" vertical="center" readingOrder="1"/>
    </xf>
    <xf numFmtId="0" fontId="9" fillId="0" borderId="24" xfId="0" applyFont="1" applyBorder="1" applyAlignment="1">
      <alignment horizontal="center" vertical="center" readingOrder="1"/>
    </xf>
    <xf numFmtId="0" fontId="9" fillId="0" borderId="33" xfId="0" applyFont="1" applyBorder="1" applyAlignment="1">
      <alignment horizontal="center" vertical="center" readingOrder="1"/>
    </xf>
    <xf numFmtId="0" fontId="9" fillId="0" borderId="34" xfId="0" applyFont="1" applyBorder="1" applyAlignment="1">
      <alignment horizontal="center" vertical="center" readingOrder="1"/>
    </xf>
    <xf numFmtId="10" fontId="9" fillId="0" borderId="35" xfId="0" applyNumberFormat="1" applyFont="1" applyBorder="1" applyAlignment="1">
      <alignment horizontal="center" vertical="center" readingOrder="1"/>
    </xf>
    <xf numFmtId="0" fontId="9" fillId="0" borderId="36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37" xfId="0" applyFont="1" applyBorder="1" applyAlignment="1">
      <alignment horizontal="center" vertical="center" readingOrder="1"/>
    </xf>
    <xf numFmtId="0" fontId="9" fillId="0" borderId="38" xfId="0" applyFont="1" applyBorder="1" applyAlignment="1">
      <alignment horizontal="center" vertical="center" readingOrder="1"/>
    </xf>
    <xf numFmtId="10" fontId="9" fillId="0" borderId="39" xfId="0" applyNumberFormat="1" applyFont="1" applyBorder="1" applyAlignment="1">
      <alignment horizontal="center" vertical="center" readingOrder="1"/>
    </xf>
    <xf numFmtId="0" fontId="9" fillId="0" borderId="12" xfId="0" applyFont="1" applyBorder="1" applyAlignment="1">
      <alignment horizontal="center" vertical="center" readingOrder="1"/>
    </xf>
    <xf numFmtId="0" fontId="9" fillId="0" borderId="40" xfId="0" applyFont="1" applyBorder="1" applyAlignment="1">
      <alignment horizontal="center" vertical="center" readingOrder="1"/>
    </xf>
    <xf numFmtId="0" fontId="9" fillId="0" borderId="41" xfId="0" applyFont="1" applyBorder="1" applyAlignment="1">
      <alignment horizontal="center" vertical="center" readingOrder="1"/>
    </xf>
    <xf numFmtId="10" fontId="9" fillId="0" borderId="42" xfId="0" applyNumberFormat="1" applyFont="1" applyBorder="1" applyAlignment="1">
      <alignment horizontal="center" vertical="center" readingOrder="1"/>
    </xf>
    <xf numFmtId="0" fontId="9" fillId="0" borderId="23" xfId="0" applyFont="1" applyBorder="1" applyAlignment="1">
      <alignment horizontal="center" vertical="center" readingOrder="1"/>
    </xf>
    <xf numFmtId="0" fontId="9" fillId="0" borderId="43" xfId="0" applyFont="1" applyBorder="1" applyAlignment="1">
      <alignment horizontal="center" vertical="center" readingOrder="1"/>
    </xf>
    <xf numFmtId="0" fontId="9" fillId="0" borderId="30" xfId="0" quotePrefix="1" applyFont="1" applyBorder="1" applyAlignment="1">
      <alignment horizontal="center" vertical="center" readingOrder="1"/>
    </xf>
    <xf numFmtId="0" fontId="9" fillId="0" borderId="44" xfId="0" applyFont="1" applyBorder="1" applyAlignment="1">
      <alignment horizontal="center" vertical="center" readingOrder="1"/>
    </xf>
    <xf numFmtId="0" fontId="9" fillId="0" borderId="18" xfId="0" applyFont="1" applyFill="1" applyBorder="1" applyAlignment="1">
      <alignment horizontal="center" vertical="center" readingOrder="1"/>
    </xf>
    <xf numFmtId="0" fontId="9" fillId="0" borderId="20" xfId="0" applyFont="1" applyFill="1" applyBorder="1" applyAlignment="1">
      <alignment horizontal="center" vertical="center" readingOrder="1"/>
    </xf>
    <xf numFmtId="0" fontId="9" fillId="0" borderId="32" xfId="0" applyFont="1" applyFill="1" applyBorder="1" applyAlignment="1">
      <alignment horizontal="center" vertical="center" readingOrder="1"/>
    </xf>
    <xf numFmtId="0" fontId="9" fillId="0" borderId="27" xfId="0" applyFont="1" applyFill="1" applyBorder="1" applyAlignment="1">
      <alignment horizontal="center" vertical="center" readingOrder="1"/>
    </xf>
    <xf numFmtId="0" fontId="9" fillId="0" borderId="24" xfId="0" applyFont="1" applyFill="1" applyBorder="1" applyAlignment="1">
      <alignment horizontal="center" vertical="center" readingOrder="1"/>
    </xf>
    <xf numFmtId="0" fontId="9" fillId="0" borderId="36" xfId="0" applyFont="1" applyFill="1" applyBorder="1" applyAlignment="1">
      <alignment horizontal="center" vertical="center" readingOrder="1"/>
    </xf>
    <xf numFmtId="0" fontId="9" fillId="0" borderId="30" xfId="0" applyFont="1" applyFill="1" applyBorder="1" applyAlignment="1">
      <alignment horizontal="center" vertical="center" readingOrder="1"/>
    </xf>
    <xf numFmtId="0" fontId="9" fillId="0" borderId="45" xfId="0" applyFont="1" applyBorder="1" applyAlignment="1">
      <alignment horizontal="center" vertical="center" readingOrder="1"/>
    </xf>
    <xf numFmtId="0" fontId="9" fillId="0" borderId="46" xfId="0" applyNumberFormat="1" applyFont="1" applyBorder="1" applyAlignment="1">
      <alignment horizontal="center" vertical="center" readingOrder="1"/>
    </xf>
    <xf numFmtId="0" fontId="9" fillId="0" borderId="46" xfId="0" applyFont="1" applyBorder="1" applyAlignment="1">
      <alignment horizontal="center" vertical="center" readingOrder="1"/>
    </xf>
    <xf numFmtId="0" fontId="9" fillId="0" borderId="47" xfId="0" applyFont="1" applyBorder="1" applyAlignment="1">
      <alignment horizontal="center" vertical="center" readingOrder="1"/>
    </xf>
    <xf numFmtId="0" fontId="9" fillId="0" borderId="41" xfId="0" applyNumberFormat="1" applyFont="1" applyBorder="1" applyAlignment="1">
      <alignment horizontal="center" vertical="center" readingOrder="1"/>
    </xf>
    <xf numFmtId="10" fontId="9" fillId="0" borderId="46" xfId="0" applyNumberFormat="1" applyFont="1" applyBorder="1" applyAlignment="1">
      <alignment horizontal="center" vertical="center" readingOrder="1"/>
    </xf>
    <xf numFmtId="1" fontId="16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0" fillId="0" borderId="0" xfId="0" applyBorder="1"/>
    <xf numFmtId="1" fontId="2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readingOrder="1"/>
    </xf>
    <xf numFmtId="0" fontId="21" fillId="0" borderId="0" xfId="0" applyFont="1"/>
    <xf numFmtId="0" fontId="2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readingOrder="1"/>
    </xf>
    <xf numFmtId="3" fontId="6" fillId="0" borderId="0" xfId="0" applyNumberFormat="1" applyFont="1" applyBorder="1" applyAlignment="1">
      <alignment horizontal="center" vertical="center" readingOrder="1"/>
    </xf>
    <xf numFmtId="0" fontId="21" fillId="0" borderId="0" xfId="0" applyFont="1" applyAlignment="1">
      <alignment readingOrder="2"/>
    </xf>
    <xf numFmtId="0" fontId="21" fillId="0" borderId="0" xfId="0" applyFont="1" applyAlignment="1">
      <alignment vertical="center" readingOrder="2"/>
    </xf>
    <xf numFmtId="0" fontId="22" fillId="0" borderId="0" xfId="0" applyFont="1" applyAlignment="1">
      <alignment readingOrder="2"/>
    </xf>
    <xf numFmtId="0" fontId="10" fillId="0" borderId="0" xfId="0" applyFont="1" applyBorder="1"/>
    <xf numFmtId="3" fontId="9" fillId="0" borderId="20" xfId="0" applyNumberFormat="1" applyFont="1" applyBorder="1" applyAlignment="1">
      <alignment horizontal="center" vertical="center" readingOrder="1"/>
    </xf>
    <xf numFmtId="0" fontId="10" fillId="0" borderId="0" xfId="0" applyFont="1" applyAlignment="1"/>
    <xf numFmtId="0" fontId="9" fillId="0" borderId="0" xfId="0" applyFont="1" applyAlignment="1"/>
    <xf numFmtId="3" fontId="6" fillId="0" borderId="2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0" fillId="0" borderId="0" xfId="0" applyAlignment="1"/>
    <xf numFmtId="1" fontId="17" fillId="0" borderId="48" xfId="0" applyNumberFormat="1" applyFont="1" applyBorder="1" applyAlignment="1">
      <alignment horizontal="left" vertical="center"/>
    </xf>
    <xf numFmtId="1" fontId="17" fillId="0" borderId="23" xfId="0" applyNumberFormat="1" applyFont="1" applyBorder="1" applyAlignment="1">
      <alignment horizontal="left" vertical="center"/>
    </xf>
    <xf numFmtId="1" fontId="17" fillId="0" borderId="49" xfId="0" applyNumberFormat="1" applyFont="1" applyBorder="1" applyAlignment="1">
      <alignment horizontal="left" vertical="center"/>
    </xf>
    <xf numFmtId="1" fontId="16" fillId="0" borderId="48" xfId="0" applyNumberFormat="1" applyFont="1" applyBorder="1" applyAlignment="1">
      <alignment horizontal="right" vertical="center"/>
    </xf>
    <xf numFmtId="1" fontId="16" fillId="0" borderId="23" xfId="0" applyNumberFormat="1" applyFont="1" applyBorder="1" applyAlignment="1">
      <alignment horizontal="right" vertical="center"/>
    </xf>
    <xf numFmtId="1" fontId="16" fillId="0" borderId="49" xfId="0" applyNumberFormat="1" applyFont="1" applyBorder="1" applyAlignment="1">
      <alignment horizontal="right" vertical="center"/>
    </xf>
    <xf numFmtId="1" fontId="16" fillId="0" borderId="50" xfId="0" applyNumberFormat="1" applyFont="1" applyBorder="1" applyAlignment="1">
      <alignment horizontal="right" vertical="center"/>
    </xf>
    <xf numFmtId="1" fontId="17" fillId="0" borderId="5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16" fillId="0" borderId="51" xfId="0" applyNumberFormat="1" applyFont="1" applyBorder="1" applyAlignment="1">
      <alignment horizontal="right" vertical="center"/>
    </xf>
    <xf numFmtId="1" fontId="16" fillId="0" borderId="44" xfId="0" applyNumberFormat="1" applyFont="1" applyBorder="1" applyAlignment="1">
      <alignment horizontal="right" vertical="center"/>
    </xf>
    <xf numFmtId="1" fontId="16" fillId="0" borderId="43" xfId="0" applyNumberFormat="1" applyFont="1" applyBorder="1" applyAlignment="1">
      <alignment horizontal="right" vertical="center"/>
    </xf>
    <xf numFmtId="1" fontId="16" fillId="0" borderId="52" xfId="0" applyNumberFormat="1" applyFont="1" applyBorder="1" applyAlignment="1">
      <alignment horizontal="right" vertical="center"/>
    </xf>
    <xf numFmtId="1" fontId="17" fillId="0" borderId="48" xfId="0" applyNumberFormat="1" applyFont="1" applyBorder="1" applyAlignment="1">
      <alignment horizontal="right" vertical="center" wrapText="1"/>
    </xf>
    <xf numFmtId="1" fontId="17" fillId="0" borderId="19" xfId="0" applyNumberFormat="1" applyFont="1" applyBorder="1" applyAlignment="1">
      <alignment horizontal="left" vertical="center"/>
    </xf>
    <xf numFmtId="1" fontId="17" fillId="0" borderId="22" xfId="0" applyNumberFormat="1" applyFont="1" applyBorder="1" applyAlignment="1">
      <alignment horizontal="left" vertical="center"/>
    </xf>
    <xf numFmtId="1" fontId="17" fillId="0" borderId="15" xfId="0" applyNumberFormat="1" applyFont="1" applyBorder="1" applyAlignment="1">
      <alignment horizontal="left" vertical="center"/>
    </xf>
    <xf numFmtId="1" fontId="16" fillId="0" borderId="50" xfId="0" applyNumberFormat="1" applyFont="1" applyBorder="1" applyAlignment="1">
      <alignment vertical="center"/>
    </xf>
    <xf numFmtId="1" fontId="16" fillId="0" borderId="48" xfId="0" applyNumberFormat="1" applyFont="1" applyBorder="1" applyAlignment="1">
      <alignment vertical="center"/>
    </xf>
    <xf numFmtId="1" fontId="16" fillId="0" borderId="23" xfId="0" applyNumberFormat="1" applyFont="1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readingOrder="1"/>
    </xf>
    <xf numFmtId="0" fontId="9" fillId="0" borderId="54" xfId="0" applyFont="1" applyBorder="1" applyAlignment="1">
      <alignment horizontal="center" vertical="center" readingOrder="1"/>
    </xf>
    <xf numFmtId="10" fontId="9" fillId="0" borderId="0" xfId="0" applyNumberFormat="1" applyFont="1" applyBorder="1" applyAlignment="1">
      <alignment horizontal="center" vertical="center" readingOrder="1"/>
    </xf>
    <xf numFmtId="0" fontId="12" fillId="0" borderId="0" xfId="0" applyFont="1" applyBorder="1" applyAlignment="1">
      <alignment horizontal="right" vertical="center" readingOrder="2"/>
    </xf>
    <xf numFmtId="0" fontId="12" fillId="0" borderId="55" xfId="0" applyFont="1" applyBorder="1" applyAlignment="1">
      <alignment horizontal="right" vertical="center" readingOrder="2"/>
    </xf>
    <xf numFmtId="3" fontId="6" fillId="0" borderId="0" xfId="0" applyNumberFormat="1" applyFont="1"/>
    <xf numFmtId="0" fontId="21" fillId="0" borderId="56" xfId="0" applyFont="1" applyBorder="1" applyAlignment="1"/>
    <xf numFmtId="0" fontId="9" fillId="0" borderId="57" xfId="0" applyFont="1" applyBorder="1" applyAlignment="1">
      <alignment horizontal="center" vertical="center" readingOrder="1"/>
    </xf>
    <xf numFmtId="10" fontId="9" fillId="0" borderId="57" xfId="0" applyNumberFormat="1" applyFont="1" applyBorder="1" applyAlignment="1">
      <alignment horizontal="center" vertical="center" readingOrder="1"/>
    </xf>
    <xf numFmtId="0" fontId="8" fillId="0" borderId="21" xfId="0" applyFont="1" applyBorder="1" applyAlignment="1">
      <alignment vertical="center" readingOrder="2"/>
    </xf>
    <xf numFmtId="1" fontId="16" fillId="0" borderId="59" xfId="0" quotePrefix="1" applyNumberFormat="1" applyFont="1" applyBorder="1" applyAlignment="1">
      <alignment horizontal="center" vertical="center" readingOrder="1"/>
    </xf>
    <xf numFmtId="1" fontId="16" fillId="0" borderId="60" xfId="0" quotePrefix="1" applyNumberFormat="1" applyFont="1" applyBorder="1" applyAlignment="1">
      <alignment horizontal="center" vertical="center" readingOrder="1"/>
    </xf>
    <xf numFmtId="1" fontId="16" fillId="0" borderId="61" xfId="0" quotePrefix="1" applyNumberFormat="1" applyFont="1" applyBorder="1" applyAlignment="1">
      <alignment horizontal="center" vertical="center" readingOrder="1"/>
    </xf>
    <xf numFmtId="1" fontId="16" fillId="0" borderId="62" xfId="0" quotePrefix="1" applyNumberFormat="1" applyFont="1" applyBorder="1" applyAlignment="1">
      <alignment horizontal="center" vertical="center" readingOrder="1"/>
    </xf>
    <xf numFmtId="1" fontId="16" fillId="0" borderId="63" xfId="0" quotePrefix="1" applyNumberFormat="1" applyFont="1" applyBorder="1" applyAlignment="1">
      <alignment horizontal="center" vertical="center" readingOrder="1"/>
    </xf>
    <xf numFmtId="1" fontId="16" fillId="0" borderId="64" xfId="0" quotePrefix="1" applyNumberFormat="1" applyFont="1" applyBorder="1" applyAlignment="1">
      <alignment horizontal="center" vertical="center" readingOrder="1"/>
    </xf>
    <xf numFmtId="1" fontId="16" fillId="0" borderId="65" xfId="0" quotePrefix="1" applyNumberFormat="1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readingOrder="2"/>
    </xf>
    <xf numFmtId="3" fontId="9" fillId="0" borderId="24" xfId="0" applyNumberFormat="1" applyFont="1" applyBorder="1" applyAlignment="1">
      <alignment horizontal="center" vertical="center" readingOrder="1"/>
    </xf>
    <xf numFmtId="1" fontId="27" fillId="0" borderId="19" xfId="0" applyNumberFormat="1" applyFont="1" applyBorder="1" applyAlignment="1">
      <alignment horizontal="left" vertical="center"/>
    </xf>
    <xf numFmtId="1" fontId="17" fillId="0" borderId="44" xfId="0" applyNumberFormat="1" applyFont="1" applyBorder="1" applyAlignment="1">
      <alignment horizontal="right" vertical="center"/>
    </xf>
    <xf numFmtId="1" fontId="17" fillId="0" borderId="48" xfId="0" applyNumberFormat="1" applyFont="1" applyBorder="1" applyAlignment="1">
      <alignment vertical="center"/>
    </xf>
    <xf numFmtId="1" fontId="27" fillId="0" borderId="48" xfId="0" applyNumberFormat="1" applyFont="1" applyBorder="1" applyAlignment="1">
      <alignment horizontal="left" vertical="center"/>
    </xf>
    <xf numFmtId="0" fontId="25" fillId="2" borderId="66" xfId="2" applyFont="1" applyFill="1" applyBorder="1" applyAlignment="1">
      <alignment horizontal="center"/>
    </xf>
    <xf numFmtId="0" fontId="25" fillId="0" borderId="1" xfId="2" applyFont="1" applyFill="1" applyBorder="1" applyAlignment="1">
      <alignment wrapText="1"/>
    </xf>
    <xf numFmtId="0" fontId="25" fillId="0" borderId="1" xfId="2" applyFont="1" applyFill="1" applyBorder="1" applyAlignment="1">
      <alignment horizontal="right" wrapText="1"/>
    </xf>
    <xf numFmtId="1" fontId="27" fillId="0" borderId="23" xfId="0" applyNumberFormat="1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0" fillId="0" borderId="0" xfId="0" quotePrefix="1"/>
    <xf numFmtId="1" fontId="0" fillId="0" borderId="0" xfId="0" quotePrefix="1" applyNumberFormat="1" applyAlignment="1">
      <alignment horizontal="center" vertical="center"/>
    </xf>
    <xf numFmtId="164" fontId="33" fillId="0" borderId="27" xfId="0" applyNumberFormat="1" applyFont="1" applyBorder="1" applyAlignment="1">
      <alignment horizontal="center" vertical="center" readingOrder="1"/>
    </xf>
    <xf numFmtId="164" fontId="33" fillId="0" borderId="67" xfId="0" applyNumberFormat="1" applyFont="1" applyBorder="1" applyAlignment="1">
      <alignment horizontal="center" vertical="center" readingOrder="1"/>
    </xf>
    <xf numFmtId="164" fontId="33" fillId="0" borderId="28" xfId="0" applyNumberFormat="1" applyFont="1" applyBorder="1" applyAlignment="1">
      <alignment horizontal="center" vertical="center" readingOrder="1"/>
    </xf>
    <xf numFmtId="164" fontId="33" fillId="0" borderId="30" xfId="0" applyNumberFormat="1" applyFont="1" applyBorder="1" applyAlignment="1">
      <alignment horizontal="center" vertical="center" readingOrder="1"/>
    </xf>
    <xf numFmtId="164" fontId="33" fillId="0" borderId="68" xfId="0" applyNumberFormat="1" applyFont="1" applyBorder="1" applyAlignment="1">
      <alignment horizontal="center" vertical="center" readingOrder="1"/>
    </xf>
    <xf numFmtId="164" fontId="33" fillId="0" borderId="31" xfId="0" applyNumberFormat="1" applyFont="1" applyBorder="1" applyAlignment="1">
      <alignment horizontal="center" vertical="center" readingOrder="1"/>
    </xf>
    <xf numFmtId="164" fontId="33" fillId="0" borderId="38" xfId="0" applyNumberFormat="1" applyFont="1" applyBorder="1" applyAlignment="1">
      <alignment horizontal="center" vertical="center" readingOrder="1"/>
    </xf>
    <xf numFmtId="164" fontId="33" fillId="0" borderId="69" xfId="0" applyNumberFormat="1" applyFont="1" applyBorder="1" applyAlignment="1">
      <alignment horizontal="center" vertical="center" readingOrder="1"/>
    </xf>
    <xf numFmtId="164" fontId="33" fillId="0" borderId="39" xfId="0" applyNumberFormat="1" applyFont="1" applyBorder="1" applyAlignment="1">
      <alignment horizontal="center" vertical="center" readingOrder="1"/>
    </xf>
    <xf numFmtId="164" fontId="34" fillId="0" borderId="70" xfId="0" applyNumberFormat="1" applyFont="1" applyBorder="1" applyAlignment="1">
      <alignment horizontal="center" vertical="center" readingOrder="1"/>
    </xf>
    <xf numFmtId="164" fontId="34" fillId="0" borderId="42" xfId="0" applyNumberFormat="1" applyFont="1" applyBorder="1" applyAlignment="1">
      <alignment horizontal="center" vertical="center" readingOrder="1"/>
    </xf>
    <xf numFmtId="164" fontId="34" fillId="0" borderId="67" xfId="0" applyNumberFormat="1" applyFont="1" applyBorder="1" applyAlignment="1">
      <alignment horizontal="center" vertical="center" readingOrder="1"/>
    </xf>
    <xf numFmtId="164" fontId="34" fillId="0" borderId="28" xfId="0" applyNumberFormat="1" applyFont="1" applyBorder="1" applyAlignment="1">
      <alignment horizontal="center" vertical="center" readingOrder="1"/>
    </xf>
    <xf numFmtId="164" fontId="34" fillId="0" borderId="68" xfId="0" applyNumberFormat="1" applyFont="1" applyBorder="1" applyAlignment="1">
      <alignment horizontal="center" vertical="center" readingOrder="1"/>
    </xf>
    <xf numFmtId="164" fontId="34" fillId="0" borderId="31" xfId="0" applyNumberFormat="1" applyFont="1" applyBorder="1" applyAlignment="1">
      <alignment horizontal="center" vertical="center" readingOrder="1"/>
    </xf>
    <xf numFmtId="164" fontId="34" fillId="0" borderId="48" xfId="0" applyNumberFormat="1" applyFont="1" applyBorder="1" applyAlignment="1">
      <alignment horizontal="center" vertical="center" readingOrder="1"/>
    </xf>
    <xf numFmtId="164" fontId="34" fillId="0" borderId="69" xfId="0" applyNumberFormat="1" applyFont="1" applyBorder="1" applyAlignment="1">
      <alignment horizontal="center" vertical="center" readingOrder="1"/>
    </xf>
    <xf numFmtId="164" fontId="34" fillId="0" borderId="39" xfId="0" applyNumberFormat="1" applyFont="1" applyBorder="1" applyAlignment="1">
      <alignment horizontal="center" vertical="center" readingOrder="1"/>
    </xf>
    <xf numFmtId="1" fontId="33" fillId="0" borderId="24" xfId="0" applyNumberFormat="1" applyFont="1" applyBorder="1" applyAlignment="1">
      <alignment horizontal="center" vertical="center"/>
    </xf>
    <xf numFmtId="1" fontId="33" fillId="0" borderId="18" xfId="0" applyNumberFormat="1" applyFont="1" applyBorder="1" applyAlignment="1">
      <alignment horizontal="center" vertical="center"/>
    </xf>
    <xf numFmtId="1" fontId="33" fillId="0" borderId="20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64" fontId="33" fillId="0" borderId="71" xfId="0" applyNumberFormat="1" applyFont="1" applyBorder="1" applyAlignment="1">
      <alignment horizontal="center" vertical="center" readingOrder="1"/>
    </xf>
    <xf numFmtId="164" fontId="33" fillId="0" borderId="72" xfId="0" applyNumberFormat="1" applyFont="1" applyBorder="1" applyAlignment="1">
      <alignment horizontal="center" vertical="center" readingOrder="1"/>
    </xf>
    <xf numFmtId="164" fontId="33" fillId="0" borderId="73" xfId="0" applyNumberFormat="1" applyFont="1" applyBorder="1" applyAlignment="1">
      <alignment horizontal="center" vertical="center" readingOrder="1"/>
    </xf>
    <xf numFmtId="164" fontId="33" fillId="0" borderId="53" xfId="0" applyNumberFormat="1" applyFont="1" applyBorder="1" applyAlignment="1">
      <alignment horizontal="center" vertical="center" readingOrder="1"/>
    </xf>
    <xf numFmtId="164" fontId="33" fillId="0" borderId="19" xfId="0" applyNumberFormat="1" applyFont="1" applyBorder="1" applyAlignment="1">
      <alignment horizontal="center" vertical="center" readingOrder="1"/>
    </xf>
    <xf numFmtId="164" fontId="33" fillId="0" borderId="22" xfId="0" applyNumberFormat="1" applyFont="1" applyBorder="1" applyAlignment="1">
      <alignment horizontal="center" vertical="center" readingOrder="1"/>
    </xf>
    <xf numFmtId="164" fontId="33" fillId="0" borderId="15" xfId="0" applyNumberFormat="1" applyFont="1" applyBorder="1" applyAlignment="1">
      <alignment horizontal="center" vertical="center" readingOrder="1"/>
    </xf>
    <xf numFmtId="164" fontId="33" fillId="0" borderId="74" xfId="0" applyNumberFormat="1" applyFont="1" applyBorder="1" applyAlignment="1">
      <alignment horizontal="center" vertical="center" readingOrder="1"/>
    </xf>
    <xf numFmtId="164" fontId="33" fillId="0" borderId="76" xfId="0" applyNumberFormat="1" applyFont="1" applyBorder="1" applyAlignment="1">
      <alignment horizontal="center" vertical="center" readingOrder="1"/>
    </xf>
    <xf numFmtId="1" fontId="33" fillId="0" borderId="58" xfId="0" applyNumberFormat="1" applyFont="1" applyBorder="1" applyAlignment="1">
      <alignment horizontal="center" vertical="center"/>
    </xf>
    <xf numFmtId="164" fontId="33" fillId="0" borderId="3" xfId="0" applyNumberFormat="1" applyFont="1" applyBorder="1" applyAlignment="1">
      <alignment horizontal="center" vertical="center" readingOrder="1"/>
    </xf>
    <xf numFmtId="164" fontId="33" fillId="0" borderId="18" xfId="0" applyNumberFormat="1" applyFont="1" applyBorder="1" applyAlignment="1">
      <alignment horizontal="center" vertical="center" readingOrder="1"/>
    </xf>
    <xf numFmtId="164" fontId="33" fillId="0" borderId="20" xfId="0" applyNumberFormat="1" applyFont="1" applyBorder="1" applyAlignment="1">
      <alignment horizontal="center" vertical="center" readingOrder="1"/>
    </xf>
    <xf numFmtId="164" fontId="33" fillId="0" borderId="82" xfId="0" applyNumberFormat="1" applyFont="1" applyBorder="1" applyAlignment="1">
      <alignment horizontal="center" vertical="center" readingOrder="1"/>
    </xf>
    <xf numFmtId="1" fontId="33" fillId="0" borderId="58" xfId="0" applyNumberFormat="1" applyFont="1" applyBorder="1" applyAlignment="1">
      <alignment horizontal="center" vertical="center" readingOrder="1"/>
    </xf>
    <xf numFmtId="1" fontId="33" fillId="0" borderId="18" xfId="0" applyNumberFormat="1" applyFont="1" applyBorder="1" applyAlignment="1">
      <alignment horizontal="center" vertical="center" readingOrder="1"/>
    </xf>
    <xf numFmtId="1" fontId="33" fillId="0" borderId="20" xfId="0" applyNumberFormat="1" applyFont="1" applyBorder="1" applyAlignment="1">
      <alignment horizontal="center" vertical="center" readingOrder="1"/>
    </xf>
    <xf numFmtId="1" fontId="33" fillId="0" borderId="10" xfId="0" applyNumberFormat="1" applyFont="1" applyBorder="1" applyAlignment="1">
      <alignment horizontal="center" vertical="center" readingOrder="1"/>
    </xf>
    <xf numFmtId="0" fontId="36" fillId="0" borderId="0" xfId="0" applyFont="1"/>
    <xf numFmtId="3" fontId="9" fillId="0" borderId="12" xfId="0" applyNumberFormat="1" applyFont="1" applyBorder="1" applyAlignment="1">
      <alignment horizontal="center" vertical="center" readingOrder="1"/>
    </xf>
    <xf numFmtId="3" fontId="9" fillId="0" borderId="41" xfId="0" applyNumberFormat="1" applyFont="1" applyBorder="1" applyAlignment="1">
      <alignment horizontal="center" vertical="center" readingOrder="1"/>
    </xf>
    <xf numFmtId="0" fontId="0" fillId="3" borderId="0" xfId="0" applyFill="1"/>
    <xf numFmtId="1" fontId="16" fillId="3" borderId="60" xfId="0" quotePrefix="1" applyNumberFormat="1" applyFont="1" applyFill="1" applyBorder="1" applyAlignment="1">
      <alignment horizontal="center" vertical="center" readingOrder="1"/>
    </xf>
    <xf numFmtId="164" fontId="34" fillId="3" borderId="42" xfId="0" applyNumberFormat="1" applyFont="1" applyFill="1" applyBorder="1" applyAlignment="1">
      <alignment horizontal="center" vertical="center" readingOrder="1"/>
    </xf>
    <xf numFmtId="164" fontId="34" fillId="3" borderId="28" xfId="0" applyNumberFormat="1" applyFont="1" applyFill="1" applyBorder="1" applyAlignment="1">
      <alignment horizontal="center" vertical="center" readingOrder="1"/>
    </xf>
    <xf numFmtId="164" fontId="34" fillId="3" borderId="31" xfId="0" applyNumberFormat="1" applyFont="1" applyFill="1" applyBorder="1" applyAlignment="1">
      <alignment horizontal="center" vertical="center" readingOrder="1"/>
    </xf>
    <xf numFmtId="164" fontId="34" fillId="3" borderId="39" xfId="0" applyNumberFormat="1" applyFont="1" applyFill="1" applyBorder="1" applyAlignment="1">
      <alignment horizontal="center" vertical="center" readingOrder="1"/>
    </xf>
    <xf numFmtId="1" fontId="0" fillId="3" borderId="0" xfId="0" applyNumberFormat="1" applyFill="1" applyAlignment="1">
      <alignment horizontal="center" vertical="center"/>
    </xf>
    <xf numFmtId="1" fontId="16" fillId="3" borderId="62" xfId="0" quotePrefix="1" applyNumberFormat="1" applyFont="1" applyFill="1" applyBorder="1" applyAlignment="1">
      <alignment horizontal="center" vertical="center" readingOrder="1"/>
    </xf>
    <xf numFmtId="164" fontId="33" fillId="3" borderId="72" xfId="0" applyNumberFormat="1" applyFont="1" applyFill="1" applyBorder="1" applyAlignment="1">
      <alignment horizontal="center" vertical="center" readingOrder="1"/>
    </xf>
    <xf numFmtId="164" fontId="33" fillId="3" borderId="28" xfId="0" applyNumberFormat="1" applyFont="1" applyFill="1" applyBorder="1" applyAlignment="1">
      <alignment horizontal="center" vertical="center" readingOrder="1"/>
    </xf>
    <xf numFmtId="164" fontId="33" fillId="3" borderId="31" xfId="0" applyNumberFormat="1" applyFont="1" applyFill="1" applyBorder="1" applyAlignment="1">
      <alignment horizontal="center" vertical="center" readingOrder="1"/>
    </xf>
    <xf numFmtId="164" fontId="33" fillId="3" borderId="39" xfId="0" applyNumberFormat="1" applyFont="1" applyFill="1" applyBorder="1" applyAlignment="1">
      <alignment horizontal="center" vertical="center" readingOrder="1"/>
    </xf>
    <xf numFmtId="164" fontId="33" fillId="3" borderId="75" xfId="0" applyNumberFormat="1" applyFont="1" applyFill="1" applyBorder="1" applyAlignment="1">
      <alignment horizontal="center" vertical="center" readingOrder="1"/>
    </xf>
    <xf numFmtId="0" fontId="9" fillId="3" borderId="0" xfId="0" applyFont="1" applyFill="1" applyAlignment="1">
      <alignment vertical="center" readingOrder="2"/>
    </xf>
    <xf numFmtId="166" fontId="0" fillId="3" borderId="0" xfId="0" applyNumberFormat="1" applyFill="1"/>
    <xf numFmtId="164" fontId="33" fillId="3" borderId="58" xfId="0" applyNumberFormat="1" applyFont="1" applyFill="1" applyBorder="1" applyAlignment="1">
      <alignment horizontal="center" vertical="center" readingOrder="1"/>
    </xf>
    <xf numFmtId="164" fontId="33" fillId="3" borderId="18" xfId="0" applyNumberFormat="1" applyFont="1" applyFill="1" applyBorder="1" applyAlignment="1">
      <alignment horizontal="center" vertical="center" readingOrder="1"/>
    </xf>
    <xf numFmtId="164" fontId="33" fillId="3" borderId="99" xfId="0" applyNumberFormat="1" applyFont="1" applyFill="1" applyBorder="1" applyAlignment="1">
      <alignment horizontal="center" vertical="center" readingOrder="1"/>
    </xf>
    <xf numFmtId="164" fontId="33" fillId="3" borderId="20" xfId="0" applyNumberFormat="1" applyFont="1" applyFill="1" applyBorder="1" applyAlignment="1">
      <alignment horizontal="center" vertical="center" readingOrder="1"/>
    </xf>
    <xf numFmtId="164" fontId="33" fillId="3" borderId="10" xfId="0" applyNumberFormat="1" applyFont="1" applyFill="1" applyBorder="1" applyAlignment="1">
      <alignment horizontal="center" vertical="center" readingOrder="1"/>
    </xf>
    <xf numFmtId="1" fontId="16" fillId="3" borderId="64" xfId="0" quotePrefix="1" applyNumberFormat="1" applyFont="1" applyFill="1" applyBorder="1" applyAlignment="1">
      <alignment horizontal="center" vertical="center" readingOrder="1"/>
    </xf>
    <xf numFmtId="164" fontId="33" fillId="3" borderId="53" xfId="0" applyNumberFormat="1" applyFont="1" applyFill="1" applyBorder="1" applyAlignment="1">
      <alignment horizontal="center" vertical="center" readingOrder="1"/>
    </xf>
    <xf numFmtId="164" fontId="33" fillId="3" borderId="19" xfId="0" applyNumberFormat="1" applyFont="1" applyFill="1" applyBorder="1" applyAlignment="1">
      <alignment horizontal="center" vertical="center" readingOrder="1"/>
    </xf>
    <xf numFmtId="164" fontId="33" fillId="3" borderId="22" xfId="0" applyNumberFormat="1" applyFont="1" applyFill="1" applyBorder="1" applyAlignment="1">
      <alignment horizontal="center" vertical="center" readingOrder="1"/>
    </xf>
    <xf numFmtId="164" fontId="33" fillId="3" borderId="15" xfId="0" applyNumberFormat="1" applyFont="1" applyFill="1" applyBorder="1" applyAlignment="1">
      <alignment horizontal="center" vertical="center" readingOrder="1"/>
    </xf>
    <xf numFmtId="164" fontId="33" fillId="3" borderId="77" xfId="0" applyNumberFormat="1" applyFont="1" applyFill="1" applyBorder="1" applyAlignment="1">
      <alignment horizontal="center" vertical="center" readingOrder="1"/>
    </xf>
    <xf numFmtId="0" fontId="6" fillId="0" borderId="2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2"/>
    </xf>
    <xf numFmtId="0" fontId="6" fillId="0" borderId="0" xfId="0" quotePrefix="1" applyFont="1" applyAlignment="1">
      <alignment horizontal="center" readingOrder="2"/>
    </xf>
    <xf numFmtId="0" fontId="6" fillId="0" borderId="0" xfId="0" applyFont="1" applyAlignment="1">
      <alignment horizontal="center" readingOrder="2"/>
    </xf>
    <xf numFmtId="3" fontId="6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  <xf numFmtId="164" fontId="8" fillId="0" borderId="16" xfId="0" applyNumberFormat="1" applyFont="1" applyBorder="1" applyAlignment="1">
      <alignment horizontal="right" readingOrder="1"/>
    </xf>
    <xf numFmtId="10" fontId="8" fillId="0" borderId="16" xfId="0" applyNumberFormat="1" applyFont="1" applyBorder="1" applyAlignment="1">
      <alignment horizontal="right" readingOrder="2"/>
    </xf>
    <xf numFmtId="0" fontId="8" fillId="0" borderId="16" xfId="0" applyFont="1" applyBorder="1" applyAlignment="1">
      <alignment horizontal="right" readingOrder="2"/>
    </xf>
    <xf numFmtId="0" fontId="8" fillId="0" borderId="16" xfId="0" applyFont="1" applyBorder="1" applyAlignment="1">
      <alignment readingOrder="2"/>
    </xf>
    <xf numFmtId="10" fontId="9" fillId="0" borderId="6" xfId="0" applyNumberFormat="1" applyFont="1" applyBorder="1" applyAlignment="1">
      <alignment horizontal="center" vertical="center" readingOrder="2"/>
    </xf>
    <xf numFmtId="0" fontId="9" fillId="0" borderId="25" xfId="0" applyNumberFormat="1" applyFont="1" applyBorder="1" applyAlignment="1">
      <alignment horizontal="center" vertical="center" readingOrder="1"/>
    </xf>
    <xf numFmtId="164" fontId="9" fillId="0" borderId="0" xfId="0" applyNumberFormat="1" applyFont="1" applyBorder="1" applyAlignment="1">
      <alignment horizontal="center" readingOrder="1"/>
    </xf>
    <xf numFmtId="0" fontId="12" fillId="0" borderId="0" xfId="0" applyFont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9" fillId="0" borderId="0" xfId="0" applyNumberFormat="1" applyFont="1" applyBorder="1" applyAlignment="1">
      <alignment horizontal="center" readingOrder="2"/>
    </xf>
    <xf numFmtId="10" fontId="9" fillId="0" borderId="0" xfId="0" applyNumberFormat="1" applyFont="1" applyBorder="1" applyAlignment="1">
      <alignment horizontal="center" readingOrder="2"/>
    </xf>
    <xf numFmtId="0" fontId="9" fillId="0" borderId="0" xfId="0" quotePrefix="1" applyFont="1" applyBorder="1" applyAlignment="1">
      <alignment horizontal="center" readingOrder="2"/>
    </xf>
    <xf numFmtId="0" fontId="13" fillId="0" borderId="0" xfId="0" applyFont="1" applyBorder="1" applyAlignment="1">
      <alignment horizontal="center" readingOrder="2"/>
    </xf>
    <xf numFmtId="0" fontId="8" fillId="0" borderId="0" xfId="0" applyFont="1"/>
    <xf numFmtId="164" fontId="6" fillId="0" borderId="0" xfId="0" applyNumberFormat="1" applyFont="1" applyAlignment="1">
      <alignment horizontal="center" readingOrder="1"/>
    </xf>
    <xf numFmtId="10" fontId="6" fillId="0" borderId="0" xfId="0" applyNumberFormat="1" applyFont="1" applyAlignment="1">
      <alignment horizontal="center" readingOrder="2"/>
    </xf>
    <xf numFmtId="0" fontId="9" fillId="0" borderId="13" xfId="0" applyNumberFormat="1" applyFont="1" applyBorder="1" applyAlignment="1">
      <alignment horizontal="center" readingOrder="1"/>
    </xf>
    <xf numFmtId="164" fontId="9" fillId="0" borderId="12" xfId="0" applyNumberFormat="1" applyFont="1" applyBorder="1" applyAlignment="1">
      <alignment horizontal="center" readingOrder="1"/>
    </xf>
    <xf numFmtId="0" fontId="9" fillId="0" borderId="12" xfId="0" applyNumberFormat="1" applyFont="1" applyBorder="1" applyAlignment="1">
      <alignment horizontal="center" readingOrder="1"/>
    </xf>
    <xf numFmtId="10" fontId="4" fillId="0" borderId="6" xfId="0" applyNumberFormat="1" applyFont="1" applyBorder="1" applyAlignment="1">
      <alignment horizontal="center" vertical="top" readingOrder="2"/>
    </xf>
    <xf numFmtId="0" fontId="4" fillId="0" borderId="5" xfId="0" applyFont="1" applyBorder="1" applyAlignment="1">
      <alignment horizontal="center" vertical="top" readingOrder="2"/>
    </xf>
    <xf numFmtId="0" fontId="4" fillId="0" borderId="4" xfId="0" applyFont="1" applyBorder="1" applyAlignment="1">
      <alignment horizontal="center" vertical="top" readingOrder="2"/>
    </xf>
    <xf numFmtId="164" fontId="9" fillId="0" borderId="13" xfId="0" applyNumberFormat="1" applyFont="1" applyBorder="1" applyAlignment="1">
      <alignment horizontal="center" readingOrder="1"/>
    </xf>
    <xf numFmtId="0" fontId="4" fillId="0" borderId="14" xfId="0" applyFont="1" applyBorder="1" applyAlignment="1">
      <alignment horizontal="center" vertical="center" readingOrder="2"/>
    </xf>
    <xf numFmtId="164" fontId="9" fillId="0" borderId="0" xfId="0" applyNumberFormat="1" applyFont="1" applyAlignment="1">
      <alignment vertical="center" readingOrder="1"/>
    </xf>
    <xf numFmtId="0" fontId="9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9" fillId="0" borderId="0" xfId="0" applyNumberFormat="1" applyFont="1" applyBorder="1" applyAlignment="1">
      <alignment horizontal="center" vertical="center" readingOrder="1"/>
    </xf>
    <xf numFmtId="3" fontId="9" fillId="0" borderId="0" xfId="0" applyNumberFormat="1" applyFont="1" applyBorder="1" applyAlignment="1">
      <alignment horizontal="center" vertical="center" readingOrder="1"/>
    </xf>
    <xf numFmtId="3" fontId="4" fillId="0" borderId="20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 readingOrder="1"/>
    </xf>
    <xf numFmtId="169" fontId="9" fillId="0" borderId="12" xfId="0" applyNumberFormat="1" applyFont="1" applyBorder="1" applyAlignment="1">
      <alignment horizontal="center" vertical="center" readingOrder="1"/>
    </xf>
    <xf numFmtId="167" fontId="9" fillId="0" borderId="12" xfId="0" applyNumberFormat="1" applyFont="1" applyBorder="1" applyAlignment="1">
      <alignment horizontal="center" vertical="center" readingOrder="1"/>
    </xf>
    <xf numFmtId="0" fontId="6" fillId="0" borderId="2" xfId="0" applyFont="1" applyBorder="1" applyAlignment="1">
      <alignment horizontal="center" vertical="center" readingOrder="1"/>
    </xf>
    <xf numFmtId="0" fontId="11" fillId="0" borderId="0" xfId="0" quotePrefix="1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quotePrefix="1" applyFont="1" applyBorder="1" applyAlignment="1">
      <alignment horizontal="right" vertical="center" readingOrder="2"/>
    </xf>
    <xf numFmtId="0" fontId="28" fillId="0" borderId="0" xfId="0" quotePrefix="1" applyFont="1" applyBorder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28" fillId="0" borderId="0" xfId="0" applyFont="1" applyBorder="1" applyAlignment="1">
      <alignment horizontal="right" vertical="center" readingOrder="2"/>
    </xf>
    <xf numFmtId="0" fontId="28" fillId="0" borderId="0" xfId="0" applyFont="1" applyAlignment="1">
      <alignment horizontal="right" vertical="center" readingOrder="2"/>
    </xf>
    <xf numFmtId="0" fontId="9" fillId="0" borderId="2" xfId="0" applyFont="1" applyBorder="1" applyAlignment="1">
      <alignment horizontal="center" vertical="center" readingOrder="1"/>
    </xf>
    <xf numFmtId="0" fontId="9" fillId="0" borderId="100" xfId="0" applyFont="1" applyBorder="1" applyAlignment="1">
      <alignment horizontal="center" vertical="center" readingOrder="1"/>
    </xf>
    <xf numFmtId="1" fontId="41" fillId="0" borderId="53" xfId="0" applyNumberFormat="1" applyFont="1" applyBorder="1" applyAlignment="1">
      <alignment horizontal="left" vertical="center"/>
    </xf>
    <xf numFmtId="1" fontId="41" fillId="0" borderId="19" xfId="0" applyNumberFormat="1" applyFont="1" applyBorder="1" applyAlignment="1">
      <alignment horizontal="left" vertical="center"/>
    </xf>
    <xf numFmtId="1" fontId="0" fillId="0" borderId="0" xfId="0" applyNumberFormat="1"/>
    <xf numFmtId="1" fontId="33" fillId="0" borderId="78" xfId="0" applyNumberFormat="1" applyFont="1" applyBorder="1" applyAlignment="1">
      <alignment horizontal="center" vertical="center" readingOrder="1"/>
    </xf>
    <xf numFmtId="1" fontId="33" fillId="0" borderId="79" xfId="0" applyNumberFormat="1" applyFont="1" applyBorder="1" applyAlignment="1">
      <alignment horizontal="center" vertical="center" readingOrder="1"/>
    </xf>
    <xf numFmtId="1" fontId="33" fillId="0" borderId="80" xfId="0" applyNumberFormat="1" applyFont="1" applyBorder="1" applyAlignment="1">
      <alignment horizontal="center" vertical="center" readingOrder="1"/>
    </xf>
    <xf numFmtId="1" fontId="33" fillId="0" borderId="81" xfId="0" applyNumberFormat="1" applyFont="1" applyBorder="1" applyAlignment="1">
      <alignment horizontal="center" vertical="center" readingOrder="1"/>
    </xf>
    <xf numFmtId="1" fontId="42" fillId="0" borderId="49" xfId="0" applyNumberFormat="1" applyFont="1" applyBorder="1" applyAlignment="1">
      <alignment vertical="center"/>
    </xf>
    <xf numFmtId="0" fontId="44" fillId="0" borderId="0" xfId="0" applyFont="1" applyAlignment="1">
      <alignment vertical="center" wrapText="1" readingOrder="2"/>
    </xf>
    <xf numFmtId="0" fontId="4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9" fillId="0" borderId="110" xfId="0" applyFont="1" applyBorder="1" applyAlignment="1">
      <alignment horizontal="center" vertical="center"/>
    </xf>
    <xf numFmtId="0" fontId="11" fillId="0" borderId="111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170" fontId="9" fillId="0" borderId="113" xfId="0" applyNumberFormat="1" applyFont="1" applyBorder="1" applyAlignment="1">
      <alignment horizontal="center"/>
    </xf>
    <xf numFmtId="171" fontId="9" fillId="0" borderId="7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0" fontId="9" fillId="0" borderId="88" xfId="0" applyNumberFormat="1" applyFont="1" applyBorder="1" applyAlignment="1">
      <alignment horizontal="center" vertical="center"/>
    </xf>
    <xf numFmtId="164" fontId="9" fillId="0" borderId="114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170" fontId="9" fillId="0" borderId="116" xfId="0" applyNumberFormat="1" applyFont="1" applyBorder="1" applyAlignment="1">
      <alignment horizontal="center"/>
    </xf>
    <xf numFmtId="171" fontId="9" fillId="0" borderId="79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70" fontId="9" fillId="0" borderId="1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70" fontId="9" fillId="0" borderId="116" xfId="0" applyNumberFormat="1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170" fontId="9" fillId="0" borderId="120" xfId="0" applyNumberFormat="1" applyFont="1" applyBorder="1" applyAlignment="1">
      <alignment horizontal="center" vertical="center"/>
    </xf>
    <xf numFmtId="171" fontId="9" fillId="0" borderId="81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0" fontId="9" fillId="0" borderId="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 vertical="center"/>
    </xf>
    <xf numFmtId="170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70" fontId="9" fillId="0" borderId="12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170" fontId="48" fillId="0" borderId="0" xfId="0" applyNumberFormat="1" applyFont="1" applyBorder="1" applyAlignment="1">
      <alignment horizontal="center"/>
    </xf>
    <xf numFmtId="0" fontId="9" fillId="0" borderId="122" xfId="0" applyFont="1" applyBorder="1" applyAlignment="1">
      <alignment horizontal="center" vertical="center"/>
    </xf>
    <xf numFmtId="171" fontId="9" fillId="0" borderId="28" xfId="0" applyNumberFormat="1" applyFont="1" applyBorder="1" applyAlignment="1">
      <alignment horizontal="center" vertical="center"/>
    </xf>
    <xf numFmtId="0" fontId="49" fillId="4" borderId="123" xfId="0" applyFont="1" applyFill="1" applyBorder="1" applyAlignment="1">
      <alignment horizontal="center" vertical="center" readingOrder="2"/>
    </xf>
    <xf numFmtId="0" fontId="49" fillId="4" borderId="124" xfId="0" applyFont="1" applyFill="1" applyBorder="1" applyAlignment="1">
      <alignment horizontal="center" vertical="center" readingOrder="2"/>
    </xf>
    <xf numFmtId="0" fontId="49" fillId="4" borderId="124" xfId="0" applyFont="1" applyFill="1" applyBorder="1" applyAlignment="1">
      <alignment horizontal="center" vertical="center" readingOrder="1"/>
    </xf>
    <xf numFmtId="0" fontId="50" fillId="0" borderId="0" xfId="0" applyFont="1"/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3" fillId="0" borderId="128" xfId="0" applyFont="1" applyBorder="1" applyAlignment="1">
      <alignment vertical="center"/>
    </xf>
    <xf numFmtId="0" fontId="53" fillId="0" borderId="130" xfId="0" applyFont="1" applyBorder="1" applyAlignment="1">
      <alignment vertical="center"/>
    </xf>
    <xf numFmtId="0" fontId="53" fillId="0" borderId="129" xfId="0" applyFont="1" applyBorder="1" applyAlignment="1">
      <alignment vertical="center"/>
    </xf>
    <xf numFmtId="0" fontId="53" fillId="0" borderId="127" xfId="0" applyFont="1" applyBorder="1" applyAlignment="1">
      <alignment vertical="center"/>
    </xf>
    <xf numFmtId="0" fontId="0" fillId="0" borderId="131" xfId="0" applyBorder="1" applyAlignment="1">
      <alignment vertical="center"/>
    </xf>
    <xf numFmtId="0" fontId="43" fillId="0" borderId="132" xfId="0" applyFont="1" applyBorder="1" applyAlignment="1">
      <alignment horizontal="left" vertical="center" wrapText="1" readingOrder="2"/>
    </xf>
    <xf numFmtId="0" fontId="52" fillId="6" borderId="131" xfId="0" applyFont="1" applyFill="1" applyBorder="1" applyAlignment="1">
      <alignment wrapText="1" readingOrder="2"/>
    </xf>
    <xf numFmtId="0" fontId="52" fillId="6" borderId="132" xfId="0" applyFont="1" applyFill="1" applyBorder="1" applyAlignment="1">
      <alignment wrapText="1" readingOrder="2"/>
    </xf>
    <xf numFmtId="0" fontId="57" fillId="7" borderId="131" xfId="3" applyFont="1" applyFill="1" applyBorder="1" applyAlignment="1">
      <alignment horizontal="right" vertical="center" wrapText="1" readingOrder="2"/>
    </xf>
    <xf numFmtId="0" fontId="57" fillId="7" borderId="132" xfId="3" applyFont="1" applyFill="1" applyBorder="1" applyAlignment="1">
      <alignment vertical="center" wrapText="1" readingOrder="1"/>
    </xf>
    <xf numFmtId="0" fontId="57" fillId="8" borderId="131" xfId="3" applyFont="1" applyFill="1" applyBorder="1" applyAlignment="1">
      <alignment vertical="center" wrapText="1" readingOrder="2"/>
    </xf>
    <xf numFmtId="0" fontId="57" fillId="8" borderId="132" xfId="3" applyFont="1" applyFill="1" applyBorder="1" applyAlignment="1">
      <alignment vertical="center" wrapText="1" readingOrder="1"/>
    </xf>
    <xf numFmtId="0" fontId="57" fillId="7" borderId="131" xfId="3" applyFont="1" applyFill="1" applyBorder="1" applyAlignment="1">
      <alignment vertical="center" wrapText="1" readingOrder="2"/>
    </xf>
    <xf numFmtId="10" fontId="9" fillId="0" borderId="9" xfId="0" applyNumberFormat="1" applyFont="1" applyBorder="1" applyAlignment="1">
      <alignment horizontal="center" vertical="center" readingOrder="2"/>
    </xf>
    <xf numFmtId="0" fontId="9" fillId="0" borderId="8" xfId="0" applyFont="1" applyBorder="1" applyAlignment="1">
      <alignment horizontal="center" vertical="center" readingOrder="2"/>
    </xf>
    <xf numFmtId="0" fontId="9" fillId="0" borderId="7" xfId="0" applyFont="1" applyBorder="1" applyAlignment="1">
      <alignment horizontal="center" vertical="center" readingOrder="2"/>
    </xf>
    <xf numFmtId="10" fontId="9" fillId="0" borderId="101" xfId="0" applyNumberFormat="1" applyFont="1" applyBorder="1" applyAlignment="1">
      <alignment horizontal="center" vertical="center" readingOrder="2"/>
    </xf>
    <xf numFmtId="0" fontId="9" fillId="0" borderId="9" xfId="0" applyFont="1" applyBorder="1" applyAlignment="1">
      <alignment horizontal="center" vertical="center" readingOrder="1"/>
    </xf>
    <xf numFmtId="0" fontId="4" fillId="0" borderId="24" xfId="0" applyFont="1" applyBorder="1" applyAlignment="1">
      <alignment horizontal="center"/>
    </xf>
    <xf numFmtId="0" fontId="56" fillId="0" borderId="0" xfId="3" applyAlignment="1">
      <alignment horizontal="center"/>
    </xf>
    <xf numFmtId="0" fontId="4" fillId="0" borderId="2" xfId="0" applyFont="1" applyBorder="1" applyAlignment="1">
      <alignment horizontal="center"/>
    </xf>
    <xf numFmtId="0" fontId="58" fillId="7" borderId="131" xfId="3" applyFont="1" applyFill="1" applyBorder="1" applyAlignment="1">
      <alignment vertical="center" wrapText="1" readingOrder="2"/>
    </xf>
    <xf numFmtId="0" fontId="57" fillId="7" borderId="131" xfId="3" applyFont="1" applyFill="1" applyBorder="1" applyAlignment="1">
      <alignment vertical="center" wrapText="1"/>
    </xf>
    <xf numFmtId="0" fontId="59" fillId="0" borderId="0" xfId="3" applyFont="1" applyAlignment="1">
      <alignment horizontal="center" vertical="center" readingOrder="2"/>
    </xf>
    <xf numFmtId="0" fontId="56" fillId="3" borderId="0" xfId="3" applyFill="1" applyAlignment="1">
      <alignment horizontal="center" vertical="center"/>
    </xf>
    <xf numFmtId="0" fontId="57" fillId="7" borderId="132" xfId="3" applyFont="1" applyFill="1" applyBorder="1" applyAlignment="1">
      <alignment vertical="center" wrapText="1"/>
    </xf>
    <xf numFmtId="0" fontId="56" fillId="0" borderId="0" xfId="3" applyAlignment="1">
      <alignment horizontal="center" vertical="center" readingOrder="2"/>
    </xf>
    <xf numFmtId="0" fontId="57" fillId="7" borderId="0" xfId="3" applyFont="1" applyFill="1" applyBorder="1" applyAlignment="1">
      <alignment vertical="center" wrapText="1"/>
    </xf>
    <xf numFmtId="0" fontId="60" fillId="0" borderId="0" xfId="0" applyFont="1" applyAlignment="1">
      <alignment horizontal="left"/>
    </xf>
    <xf numFmtId="0" fontId="60" fillId="0" borderId="0" xfId="0" applyFont="1"/>
    <xf numFmtId="0" fontId="61" fillId="5" borderId="133" xfId="0" applyFont="1" applyFill="1" applyBorder="1" applyAlignment="1">
      <alignment horizontal="center" vertical="center" readingOrder="1"/>
    </xf>
    <xf numFmtId="3" fontId="61" fillId="5" borderId="125" xfId="0" applyNumberFormat="1" applyFont="1" applyFill="1" applyBorder="1" applyAlignment="1">
      <alignment horizontal="center" vertical="center" readingOrder="1"/>
    </xf>
    <xf numFmtId="3" fontId="61" fillId="5" borderId="134" xfId="0" applyNumberFormat="1" applyFont="1" applyFill="1" applyBorder="1" applyAlignment="1">
      <alignment horizontal="center" vertical="center" readingOrder="1"/>
    </xf>
    <xf numFmtId="0" fontId="61" fillId="5" borderId="135" xfId="0" applyFont="1" applyFill="1" applyBorder="1" applyAlignment="1">
      <alignment horizontal="center" vertical="center" readingOrder="1"/>
    </xf>
    <xf numFmtId="3" fontId="61" fillId="5" borderId="126" xfId="0" applyNumberFormat="1" applyFont="1" applyFill="1" applyBorder="1" applyAlignment="1">
      <alignment horizontal="center" vertical="center" readingOrder="1"/>
    </xf>
    <xf numFmtId="3" fontId="61" fillId="5" borderId="136" xfId="0" applyNumberFormat="1" applyFont="1" applyFill="1" applyBorder="1" applyAlignment="1">
      <alignment horizontal="center" vertical="center" readingOrder="1"/>
    </xf>
    <xf numFmtId="165" fontId="61" fillId="5" borderId="136" xfId="0" applyNumberFormat="1" applyFont="1" applyFill="1" applyBorder="1" applyAlignment="1">
      <alignment horizontal="center" vertical="center" readingOrder="1"/>
    </xf>
    <xf numFmtId="0" fontId="51" fillId="0" borderId="0" xfId="1" quotePrefix="1" applyFont="1" applyBorder="1" applyAlignment="1">
      <alignment horizontal="center" vertical="center" readingOrder="1"/>
    </xf>
    <xf numFmtId="0" fontId="51" fillId="0" borderId="0" xfId="1" applyFont="1" applyBorder="1" applyAlignment="1">
      <alignment horizontal="center" vertical="center" readingOrder="1"/>
    </xf>
    <xf numFmtId="0" fontId="62" fillId="0" borderId="0" xfId="0" applyFont="1" applyAlignment="1">
      <alignment horizontal="center" vertical="center" wrapText="1" readingOrder="2"/>
    </xf>
    <xf numFmtId="3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readingOrder="1"/>
    </xf>
    <xf numFmtId="3" fontId="6" fillId="0" borderId="2" xfId="0" applyNumberFormat="1" applyFont="1" applyBorder="1" applyAlignment="1">
      <alignment horizontal="center" vertical="center" readingOrder="1"/>
    </xf>
    <xf numFmtId="3" fontId="9" fillId="0" borderId="3" xfId="0" applyNumberFormat="1" applyFont="1" applyBorder="1" applyAlignment="1">
      <alignment horizontal="center" vertical="center" readingOrder="1"/>
    </xf>
    <xf numFmtId="3" fontId="9" fillId="0" borderId="2" xfId="0" applyNumberFormat="1" applyFont="1" applyBorder="1" applyAlignment="1">
      <alignment horizontal="center" vertical="center" readingOrder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  <xf numFmtId="0" fontId="6" fillId="0" borderId="2" xfId="0" applyFont="1" applyBorder="1" applyAlignment="1">
      <alignment horizontal="center" vertical="center" readingOrder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7" fillId="0" borderId="0" xfId="0" quotePrefix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0" fillId="0" borderId="0" xfId="0" quotePrefix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" fillId="0" borderId="0" xfId="0" quotePrefix="1" applyFont="1" applyAlignment="1">
      <alignment horizontal="center" vertical="center" readingOrder="2"/>
    </xf>
    <xf numFmtId="0" fontId="6" fillId="0" borderId="0" xfId="0" applyFont="1" applyAlignment="1">
      <alignment horizontal="center" vertical="center" readingOrder="2"/>
    </xf>
    <xf numFmtId="0" fontId="2" fillId="0" borderId="0" xfId="0" quotePrefix="1" applyFont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4" fillId="0" borderId="0" xfId="0" quotePrefix="1" applyFont="1" applyAlignment="1">
      <alignment horizontal="center" vertical="center" readingOrder="1"/>
    </xf>
    <xf numFmtId="0" fontId="3" fillId="0" borderId="0" xfId="0" quotePrefix="1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11" fillId="0" borderId="89" xfId="0" quotePrefix="1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right" vertical="center" readingOrder="2"/>
    </xf>
    <xf numFmtId="0" fontId="9" fillId="0" borderId="89" xfId="0" quotePrefix="1" applyFont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center" readingOrder="2"/>
    </xf>
    <xf numFmtId="0" fontId="9" fillId="0" borderId="90" xfId="0" quotePrefix="1" applyFont="1" applyBorder="1" applyAlignment="1">
      <alignment horizontal="right" vertical="center" readingOrder="2"/>
    </xf>
    <xf numFmtId="0" fontId="9" fillId="0" borderId="55" xfId="0" applyFont="1" applyBorder="1" applyAlignment="1">
      <alignment horizontal="right" vertical="center" readingOrder="2"/>
    </xf>
    <xf numFmtId="0" fontId="9" fillId="0" borderId="91" xfId="0" applyFont="1" applyBorder="1" applyAlignment="1">
      <alignment horizontal="right" vertical="center" readingOrder="2"/>
    </xf>
    <xf numFmtId="0" fontId="9" fillId="0" borderId="0" xfId="0" quotePrefix="1" applyFont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center"/>
    </xf>
    <xf numFmtId="0" fontId="6" fillId="0" borderId="85" xfId="0" quotePrefix="1" applyFont="1" applyBorder="1" applyAlignment="1">
      <alignment horizontal="center" vertical="center" readingOrder="2"/>
    </xf>
    <xf numFmtId="0" fontId="6" fillId="0" borderId="86" xfId="0" applyFont="1" applyBorder="1" applyAlignment="1">
      <alignment horizontal="center" vertical="center" readingOrder="2"/>
    </xf>
    <xf numFmtId="0" fontId="6" fillId="0" borderId="87" xfId="0" applyFont="1" applyBorder="1" applyAlignment="1">
      <alignment horizontal="center" vertical="center" readingOrder="2"/>
    </xf>
    <xf numFmtId="0" fontId="9" fillId="0" borderId="54" xfId="0" applyFont="1" applyBorder="1" applyAlignment="1">
      <alignment horizontal="right" vertical="center"/>
    </xf>
    <xf numFmtId="0" fontId="4" fillId="0" borderId="83" xfId="0" applyFont="1" applyBorder="1" applyAlignment="1">
      <alignment horizontal="center" vertical="center" readingOrder="2"/>
    </xf>
    <xf numFmtId="0" fontId="4" fillId="0" borderId="84" xfId="0" applyFont="1" applyBorder="1" applyAlignment="1">
      <alignment horizontal="center" vertical="center" readingOrder="2"/>
    </xf>
    <xf numFmtId="0" fontId="4" fillId="0" borderId="77" xfId="0" applyFont="1" applyBorder="1" applyAlignment="1">
      <alignment horizontal="center" vertical="center" readingOrder="2"/>
    </xf>
    <xf numFmtId="164" fontId="4" fillId="0" borderId="3" xfId="0" applyNumberFormat="1" applyFont="1" applyBorder="1" applyAlignment="1">
      <alignment horizontal="center" vertical="center" readingOrder="1"/>
    </xf>
    <xf numFmtId="0" fontId="4" fillId="0" borderId="24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readingOrder="2"/>
    </xf>
    <xf numFmtId="0" fontId="9" fillId="0" borderId="16" xfId="0" quotePrefix="1" applyFont="1" applyBorder="1" applyAlignment="1">
      <alignment horizontal="right" vertical="center" readingOrder="2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 readingOrder="2"/>
    </xf>
    <xf numFmtId="0" fontId="28" fillId="0" borderId="90" xfId="0" quotePrefix="1" applyFont="1" applyBorder="1" applyAlignment="1">
      <alignment horizontal="right" vertical="center" readingOrder="2"/>
    </xf>
    <xf numFmtId="0" fontId="28" fillId="0" borderId="55" xfId="0" applyFont="1" applyBorder="1" applyAlignment="1">
      <alignment horizontal="right" vertical="center"/>
    </xf>
    <xf numFmtId="0" fontId="28" fillId="0" borderId="91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88" xfId="0" quotePrefix="1" applyFont="1" applyBorder="1" applyAlignment="1">
      <alignment horizontal="right" vertical="center" readingOrder="2"/>
    </xf>
    <xf numFmtId="0" fontId="9" fillId="0" borderId="16" xfId="0" applyFont="1" applyBorder="1" applyAlignment="1">
      <alignment horizontal="right" vertical="center" readingOrder="2"/>
    </xf>
    <xf numFmtId="0" fontId="11" fillId="0" borderId="55" xfId="0" quotePrefix="1" applyFont="1" applyBorder="1" applyAlignment="1">
      <alignment horizontal="right" vertical="center" readingOrder="2"/>
    </xf>
    <xf numFmtId="0" fontId="11" fillId="0" borderId="55" xfId="0" applyFont="1" applyBorder="1" applyAlignment="1">
      <alignment horizontal="right" vertical="center"/>
    </xf>
    <xf numFmtId="0" fontId="9" fillId="0" borderId="89" xfId="0" quotePrefix="1" applyFont="1" applyBorder="1" applyAlignment="1">
      <alignment horizontal="right" vertical="center" shrinkToFit="1" readingOrder="2"/>
    </xf>
    <xf numFmtId="0" fontId="9" fillId="0" borderId="0" xfId="0" applyFont="1" applyBorder="1" applyAlignment="1">
      <alignment horizontal="right" vertical="center" shrinkToFit="1" readingOrder="2"/>
    </xf>
    <xf numFmtId="0" fontId="9" fillId="0" borderId="88" xfId="0" quotePrefix="1" applyFont="1" applyBorder="1" applyAlignment="1">
      <alignment horizontal="right" vertical="center" shrinkToFit="1" readingOrder="2"/>
    </xf>
    <xf numFmtId="0" fontId="9" fillId="0" borderId="16" xfId="0" applyFont="1" applyBorder="1" applyAlignment="1">
      <alignment horizontal="right" vertical="center" shrinkToFit="1" readingOrder="2"/>
    </xf>
    <xf numFmtId="0" fontId="31" fillId="0" borderId="16" xfId="0" quotePrefix="1" applyFont="1" applyBorder="1" applyAlignment="1">
      <alignment horizontal="right" vertical="center" readingOrder="2"/>
    </xf>
    <xf numFmtId="0" fontId="31" fillId="0" borderId="16" xfId="0" applyFont="1" applyBorder="1" applyAlignment="1">
      <alignment horizontal="right" vertical="center"/>
    </xf>
    <xf numFmtId="0" fontId="24" fillId="0" borderId="55" xfId="0" applyFont="1" applyBorder="1" applyAlignment="1">
      <alignment horizontal="right" vertical="center" readingOrder="2"/>
    </xf>
    <xf numFmtId="0" fontId="24" fillId="0" borderId="91" xfId="0" applyFont="1" applyBorder="1" applyAlignment="1">
      <alignment horizontal="right" vertical="center" readingOrder="2"/>
    </xf>
    <xf numFmtId="0" fontId="11" fillId="0" borderId="0" xfId="0" applyFont="1" applyAlignment="1">
      <alignment horizontal="right" vertical="center"/>
    </xf>
    <xf numFmtId="0" fontId="9" fillId="0" borderId="55" xfId="0" quotePrefix="1" applyFont="1" applyBorder="1" applyAlignment="1">
      <alignment horizontal="right" vertical="center" readingOrder="2"/>
    </xf>
    <xf numFmtId="0" fontId="9" fillId="0" borderId="91" xfId="0" quotePrefix="1" applyFont="1" applyBorder="1" applyAlignment="1">
      <alignment horizontal="right" vertical="center" readingOrder="2"/>
    </xf>
    <xf numFmtId="0" fontId="40" fillId="0" borderId="89" xfId="0" quotePrefix="1" applyFont="1" applyBorder="1" applyAlignment="1">
      <alignment horizontal="right" vertical="center" readingOrder="2"/>
    </xf>
    <xf numFmtId="0" fontId="40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readingOrder="2"/>
    </xf>
    <xf numFmtId="0" fontId="4" fillId="0" borderId="7" xfId="0" applyFont="1" applyBorder="1" applyAlignment="1">
      <alignment horizontal="center" vertical="center" readingOrder="2"/>
    </xf>
    <xf numFmtId="0" fontId="9" fillId="0" borderId="46" xfId="0" quotePrefix="1" applyFont="1" applyBorder="1" applyAlignment="1">
      <alignment horizontal="right" vertical="center" readingOrder="2"/>
    </xf>
    <xf numFmtId="0" fontId="28" fillId="0" borderId="0" xfId="0" quotePrefix="1" applyFont="1" applyBorder="1" applyAlignment="1">
      <alignment horizontal="right" vertical="center" readingOrder="2"/>
    </xf>
    <xf numFmtId="0" fontId="29" fillId="0" borderId="0" xfId="0" applyFont="1" applyAlignment="1">
      <alignment horizontal="right" vertical="center" readingOrder="2"/>
    </xf>
    <xf numFmtId="0" fontId="29" fillId="0" borderId="0" xfId="0" applyFont="1" applyBorder="1" applyAlignment="1">
      <alignment horizontal="right" vertical="center" readingOrder="2"/>
    </xf>
    <xf numFmtId="0" fontId="6" fillId="0" borderId="2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Alignment="1">
      <alignment horizontal="right" vertical="center" readingOrder="2"/>
    </xf>
    <xf numFmtId="0" fontId="5" fillId="0" borderId="24" xfId="0" applyFont="1" applyBorder="1" applyAlignment="1">
      <alignment horizontal="center" vertical="center" readingOrder="1"/>
    </xf>
    <xf numFmtId="0" fontId="28" fillId="0" borderId="89" xfId="0" quotePrefix="1" applyFont="1" applyBorder="1" applyAlignment="1">
      <alignment horizontal="right" vertical="center" readingOrder="2"/>
    </xf>
    <xf numFmtId="0" fontId="12" fillId="0" borderId="55" xfId="0" applyFont="1" applyBorder="1" applyAlignment="1">
      <alignment horizontal="right" vertical="center" readingOrder="2"/>
    </xf>
    <xf numFmtId="0" fontId="5" fillId="0" borderId="84" xfId="0" applyFont="1" applyBorder="1" applyAlignment="1">
      <alignment horizontal="center" vertical="center" readingOrder="2"/>
    </xf>
    <xf numFmtId="0" fontId="5" fillId="0" borderId="77" xfId="0" applyFont="1" applyBorder="1" applyAlignment="1">
      <alignment horizontal="center" vertical="center" readingOrder="2"/>
    </xf>
    <xf numFmtId="0" fontId="12" fillId="0" borderId="16" xfId="0" applyFont="1" applyBorder="1" applyAlignment="1">
      <alignment horizontal="right" vertical="center" readingOrder="2"/>
    </xf>
    <xf numFmtId="0" fontId="11" fillId="0" borderId="90" xfId="0" quotePrefix="1" applyFont="1" applyBorder="1" applyAlignment="1">
      <alignment horizontal="right" vertical="center" readingOrder="2"/>
    </xf>
    <xf numFmtId="0" fontId="11" fillId="0" borderId="55" xfId="0" applyFont="1" applyBorder="1" applyAlignment="1">
      <alignment horizontal="right" vertical="center" readingOrder="2"/>
    </xf>
    <xf numFmtId="0" fontId="9" fillId="0" borderId="54" xfId="0" applyFont="1" applyBorder="1" applyAlignment="1">
      <alignment horizontal="right" vertical="center" readingOrder="2"/>
    </xf>
    <xf numFmtId="0" fontId="11" fillId="0" borderId="54" xfId="0" applyFont="1" applyBorder="1" applyAlignment="1">
      <alignment horizontal="right" vertical="center" readingOrder="2"/>
    </xf>
    <xf numFmtId="0" fontId="19" fillId="0" borderId="0" xfId="0" applyFont="1" applyBorder="1" applyAlignment="1">
      <alignment horizontal="right" vertical="center" readingOrder="2"/>
    </xf>
    <xf numFmtId="0" fontId="10" fillId="0" borderId="89" xfId="0" quotePrefix="1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11" fillId="0" borderId="16" xfId="0" quotePrefix="1" applyFont="1" applyBorder="1" applyAlignment="1">
      <alignment horizontal="right" vertical="center" readingOrder="2"/>
    </xf>
    <xf numFmtId="0" fontId="19" fillId="0" borderId="16" xfId="0" applyFont="1" applyBorder="1" applyAlignment="1">
      <alignment horizontal="right" vertical="center" readingOrder="2"/>
    </xf>
    <xf numFmtId="0" fontId="12" fillId="0" borderId="91" xfId="0" applyFont="1" applyBorder="1" applyAlignment="1">
      <alignment horizontal="right" vertical="center" readingOrder="2"/>
    </xf>
    <xf numFmtId="0" fontId="24" fillId="0" borderId="55" xfId="0" applyFont="1" applyBorder="1" applyAlignment="1">
      <alignment horizontal="right"/>
    </xf>
    <xf numFmtId="0" fontId="30" fillId="0" borderId="90" xfId="0" quotePrefix="1" applyFont="1" applyBorder="1" applyAlignment="1">
      <alignment horizontal="right" vertical="center" readingOrder="2"/>
    </xf>
    <xf numFmtId="0" fontId="32" fillId="0" borderId="55" xfId="0" applyFont="1" applyBorder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9" fillId="0" borderId="102" xfId="0" quotePrefix="1" applyFont="1" applyBorder="1" applyAlignment="1">
      <alignment horizontal="right" vertical="center" readingOrder="2"/>
    </xf>
    <xf numFmtId="0" fontId="12" fillId="0" borderId="103" xfId="0" applyFont="1" applyBorder="1" applyAlignment="1">
      <alignment horizontal="right" vertical="center" readingOrder="2"/>
    </xf>
    <xf numFmtId="0" fontId="12" fillId="0" borderId="104" xfId="0" applyFont="1" applyBorder="1" applyAlignment="1">
      <alignment horizontal="right" vertical="center" readingOrder="2"/>
    </xf>
    <xf numFmtId="0" fontId="19" fillId="0" borderId="55" xfId="0" applyFont="1" applyBorder="1" applyAlignment="1">
      <alignment horizontal="right" vertical="center" readingOrder="2"/>
    </xf>
    <xf numFmtId="0" fontId="9" fillId="0" borderId="92" xfId="0" applyFont="1" applyBorder="1" applyAlignment="1">
      <alignment horizontal="right" vertical="center" readingOrder="2"/>
    </xf>
    <xf numFmtId="0" fontId="6" fillId="0" borderId="45" xfId="0" applyFont="1" applyBorder="1" applyAlignment="1">
      <alignment horizontal="center" vertical="center" readingOrder="2"/>
    </xf>
    <xf numFmtId="0" fontId="6" fillId="0" borderId="93" xfId="0" applyFont="1" applyBorder="1" applyAlignment="1">
      <alignment horizontal="center" vertical="center" readingOrder="2"/>
    </xf>
    <xf numFmtId="0" fontId="9" fillId="0" borderId="55" xfId="0" applyFont="1" applyBorder="1" applyAlignment="1">
      <alignment vertical="center" readingOrder="2"/>
    </xf>
    <xf numFmtId="0" fontId="40" fillId="0" borderId="90" xfId="0" quotePrefix="1" applyFont="1" applyBorder="1" applyAlignment="1">
      <alignment horizontal="right" vertical="center" readingOrder="2"/>
    </xf>
    <xf numFmtId="0" fontId="40" fillId="0" borderId="55" xfId="0" quotePrefix="1" applyFont="1" applyBorder="1" applyAlignment="1">
      <alignment horizontal="right" vertical="center" readingOrder="2"/>
    </xf>
    <xf numFmtId="0" fontId="40" fillId="0" borderId="91" xfId="0" quotePrefix="1" applyFont="1" applyBorder="1" applyAlignment="1">
      <alignment horizontal="right" vertical="center" readingOrder="2"/>
    </xf>
    <xf numFmtId="0" fontId="6" fillId="0" borderId="0" xfId="0" quotePrefix="1" applyFont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1" fillId="0" borderId="88" xfId="0" quotePrefix="1" applyFont="1" applyBorder="1" applyAlignment="1">
      <alignment horizontal="right" vertical="center" readingOrder="2"/>
    </xf>
    <xf numFmtId="0" fontId="19" fillId="0" borderId="91" xfId="0" applyFont="1" applyBorder="1" applyAlignment="1">
      <alignment horizontal="right" vertical="center" readingOrder="2"/>
    </xf>
    <xf numFmtId="0" fontId="11" fillId="0" borderId="91" xfId="0" applyFont="1" applyBorder="1" applyAlignment="1">
      <alignment horizontal="right" vertical="center" readingOrder="2"/>
    </xf>
    <xf numFmtId="0" fontId="11" fillId="0" borderId="0" xfId="0" applyFont="1" applyAlignment="1">
      <alignment horizontal="right" vertical="center" readingOrder="2"/>
    </xf>
    <xf numFmtId="0" fontId="28" fillId="0" borderId="88" xfId="0" quotePrefix="1" applyFont="1" applyBorder="1" applyAlignment="1">
      <alignment horizontal="right" vertical="center" readingOrder="2"/>
    </xf>
    <xf numFmtId="0" fontId="29" fillId="0" borderId="16" xfId="0" applyFont="1" applyBorder="1" applyAlignment="1">
      <alignment horizontal="right" vertical="center" readingOrder="2"/>
    </xf>
    <xf numFmtId="0" fontId="4" fillId="0" borderId="2" xfId="0" applyFont="1" applyBorder="1" applyAlignment="1">
      <alignment horizontal="center" vertical="center" readingOrder="2"/>
    </xf>
    <xf numFmtId="0" fontId="29" fillId="0" borderId="55" xfId="0" applyFont="1" applyBorder="1" applyAlignment="1">
      <alignment horizontal="right" vertical="center" readingOrder="2"/>
    </xf>
    <xf numFmtId="0" fontId="29" fillId="0" borderId="91" xfId="0" applyFont="1" applyBorder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12" fillId="0" borderId="54" xfId="0" applyFont="1" applyBorder="1" applyAlignment="1">
      <alignment horizontal="right" vertical="center" readingOrder="2"/>
    </xf>
    <xf numFmtId="0" fontId="6" fillId="0" borderId="88" xfId="0" quotePrefix="1" applyFont="1" applyBorder="1" applyAlignment="1">
      <alignment horizontal="right" vertical="center" readingOrder="2"/>
    </xf>
    <xf numFmtId="0" fontId="7" fillId="0" borderId="16" xfId="0" applyFont="1" applyBorder="1" applyAlignment="1">
      <alignment horizontal="right" vertical="center" readingOrder="2"/>
    </xf>
    <xf numFmtId="0" fontId="6" fillId="0" borderId="89" xfId="0" quotePrefix="1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readingOrder="2"/>
    </xf>
    <xf numFmtId="0" fontId="9" fillId="0" borderId="89" xfId="0" applyFont="1" applyBorder="1" applyAlignment="1">
      <alignment horizontal="right" vertical="center" readingOrder="2"/>
    </xf>
    <xf numFmtId="0" fontId="6" fillId="0" borderId="90" xfId="0" quotePrefix="1" applyFont="1" applyBorder="1" applyAlignment="1">
      <alignment horizontal="right" vertical="center" readingOrder="2"/>
    </xf>
    <xf numFmtId="0" fontId="7" fillId="0" borderId="55" xfId="0" applyFont="1" applyBorder="1" applyAlignment="1">
      <alignment horizontal="right" vertical="center" readingOrder="2"/>
    </xf>
    <xf numFmtId="0" fontId="7" fillId="0" borderId="91" xfId="0" applyFont="1" applyBorder="1" applyAlignment="1">
      <alignment horizontal="right" vertical="center" readingOrder="2"/>
    </xf>
    <xf numFmtId="0" fontId="37" fillId="0" borderId="0" xfId="0" applyFont="1" applyBorder="1" applyAlignment="1">
      <alignment horizontal="right" vertical="center" readingOrder="2"/>
    </xf>
    <xf numFmtId="0" fontId="28" fillId="0" borderId="16" xfId="0" quotePrefix="1" applyFont="1" applyBorder="1" applyAlignment="1">
      <alignment horizontal="right" vertical="center" readingOrder="2"/>
    </xf>
    <xf numFmtId="0" fontId="10" fillId="0" borderId="90" xfId="0" quotePrefix="1" applyFont="1" applyBorder="1" applyAlignment="1">
      <alignment horizontal="right" vertical="center" readingOrder="2"/>
    </xf>
    <xf numFmtId="0" fontId="10" fillId="0" borderId="55" xfId="0" applyFont="1" applyBorder="1" applyAlignment="1">
      <alignment horizontal="right" vertical="center" readingOrder="2"/>
    </xf>
    <xf numFmtId="0" fontId="10" fillId="0" borderId="91" xfId="0" applyFont="1" applyBorder="1" applyAlignment="1">
      <alignment horizontal="right" vertical="center" readingOrder="2"/>
    </xf>
    <xf numFmtId="0" fontId="12" fillId="0" borderId="92" xfId="0" applyFont="1" applyBorder="1" applyAlignment="1">
      <alignment horizontal="right" vertical="center" readingOrder="2"/>
    </xf>
    <xf numFmtId="0" fontId="8" fillId="0" borderId="54" xfId="0" applyFont="1" applyBorder="1" applyAlignment="1">
      <alignment horizontal="right" vertical="center" readingOrder="2"/>
    </xf>
    <xf numFmtId="0" fontId="28" fillId="0" borderId="0" xfId="0" applyFont="1" applyBorder="1" applyAlignment="1">
      <alignment horizontal="right" vertical="center" readingOrder="2"/>
    </xf>
    <xf numFmtId="0" fontId="28" fillId="0" borderId="0" xfId="0" applyFont="1" applyAlignment="1">
      <alignment horizontal="right" vertical="center" readingOrder="2"/>
    </xf>
    <xf numFmtId="0" fontId="29" fillId="0" borderId="100" xfId="0" applyFont="1" applyBorder="1" applyAlignment="1">
      <alignment horizontal="right" vertical="center" readingOrder="2"/>
    </xf>
    <xf numFmtId="0" fontId="28" fillId="0" borderId="54" xfId="0" applyFont="1" applyBorder="1" applyAlignment="1">
      <alignment horizontal="right" vertical="center" readingOrder="2"/>
    </xf>
    <xf numFmtId="0" fontId="28" fillId="0" borderId="55" xfId="0" applyFont="1" applyBorder="1" applyAlignment="1">
      <alignment horizontal="right" vertical="center" readingOrder="2"/>
    </xf>
    <xf numFmtId="0" fontId="28" fillId="0" borderId="91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 readingOrder="2"/>
    </xf>
    <xf numFmtId="0" fontId="6" fillId="0" borderId="54" xfId="0" applyFont="1" applyBorder="1" applyAlignment="1">
      <alignment horizontal="right" vertical="center" readingOrder="2"/>
    </xf>
    <xf numFmtId="0" fontId="7" fillId="0" borderId="7" xfId="0" applyFont="1" applyBorder="1" applyAlignment="1">
      <alignment horizontal="center" vertical="center" readingOrder="2"/>
    </xf>
    <xf numFmtId="0" fontId="28" fillId="0" borderId="55" xfId="0" quotePrefix="1" applyFont="1" applyBorder="1" applyAlignment="1">
      <alignment horizontal="right" vertical="center" readingOrder="2"/>
    </xf>
    <xf numFmtId="0" fontId="8" fillId="0" borderId="55" xfId="0" applyFont="1" applyBorder="1" applyAlignment="1">
      <alignment horizontal="right" vertical="center" readingOrder="2"/>
    </xf>
    <xf numFmtId="1" fontId="17" fillId="0" borderId="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4" fillId="0" borderId="9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 readingOrder="2"/>
    </xf>
    <xf numFmtId="1" fontId="6" fillId="0" borderId="21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0" borderId="0" xfId="0" applyFont="1" applyBorder="1"/>
    <xf numFmtId="0" fontId="22" fillId="0" borderId="0" xfId="0" applyFont="1" applyBorder="1" applyAlignment="1">
      <alignment readingOrder="2"/>
    </xf>
    <xf numFmtId="1" fontId="17" fillId="0" borderId="0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4" fillId="0" borderId="94" xfId="0" applyNumberFormat="1" applyFont="1" applyBorder="1" applyAlignment="1">
      <alignment horizontal="center"/>
    </xf>
    <xf numFmtId="1" fontId="4" fillId="0" borderId="95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4" fillId="0" borderId="94" xfId="0" applyNumberFormat="1" applyFont="1" applyBorder="1" applyAlignment="1">
      <alignment horizontal="center"/>
    </xf>
    <xf numFmtId="1" fontId="14" fillId="0" borderId="95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 vertical="center"/>
    </xf>
    <xf numFmtId="1" fontId="14" fillId="0" borderId="95" xfId="0" applyNumberFormat="1" applyFont="1" applyBorder="1" applyAlignment="1">
      <alignment horizontal="center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4" fillId="0" borderId="94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5" fillId="0" borderId="0" xfId="0" applyFont="1" applyBorder="1" applyAlignment="1">
      <alignment horizontal="left" vertical="center" readingOrder="1"/>
    </xf>
    <xf numFmtId="0" fontId="22" fillId="0" borderId="0" xfId="0" applyFont="1" applyBorder="1" applyAlignment="1">
      <alignment horizontal="right" vertical="center" readingOrder="2"/>
    </xf>
    <xf numFmtId="1" fontId="14" fillId="0" borderId="98" xfId="0" applyNumberFormat="1" applyFont="1" applyBorder="1" applyAlignment="1">
      <alignment horizontal="center"/>
    </xf>
    <xf numFmtId="1" fontId="14" fillId="0" borderId="97" xfId="0" applyNumberFormat="1" applyFont="1" applyBorder="1" applyAlignment="1">
      <alignment horizontal="center"/>
    </xf>
    <xf numFmtId="1" fontId="14" fillId="0" borderId="96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_التبادل التجاري لبقية الدول 2004م 2 4" xfId="1"/>
    <cellStyle name="Normal_أهم سلع المملكة" xfId="2"/>
  </cellStyles>
  <dxfs count="0"/>
  <tableStyles count="0" defaultTableStyle="TableStyleMedium9" defaultPivotStyle="PivotStyleLight16"/>
  <colors>
    <mruColors>
      <color rgb="FFE6E9F0"/>
      <color rgb="FF0000FF"/>
      <color rgb="FF0099BF"/>
      <color rgb="FF9BA8C2"/>
      <color rgb="FFD5D5D5"/>
      <color rgb="FFF0F2F6"/>
      <color rgb="FF00C7F6"/>
      <color rgb="FF474D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حركة الصادرات والواردات للمملكة</a:t>
            </a:r>
          </a:p>
        </c:rich>
      </c:tx>
      <c:layout>
        <c:manualLayout>
          <c:xMode val="edge"/>
          <c:yMode val="edge"/>
          <c:x val="0.35262857173952084"/>
          <c:y val="3.3978017382709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21461187214611"/>
          <c:y val="0.10884353741496598"/>
          <c:w val="0.77625570776255703"/>
          <c:h val="0.69614512471655332"/>
        </c:manualLayout>
      </c:layout>
      <c:lineChart>
        <c:grouping val="standard"/>
        <c:varyColors val="0"/>
        <c:ser>
          <c:idx val="1"/>
          <c:order val="0"/>
          <c:tx>
            <c:strRef>
              <c:f>'التبادل و الميزان التجاري'!$D$5:$D$6</c:f>
              <c:strCache>
                <c:ptCount val="1"/>
                <c:pt idx="0">
                  <c:v>الواردات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'التبادل و الميزان التجاري'!$B$7:$B$16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'التبادل و الميزان التجاري'!$D$7:$D$16</c:f>
              <c:numCache>
                <c:formatCode>#,##0</c:formatCode>
                <c:ptCount val="10"/>
                <c:pt idx="0">
                  <c:v>177659</c:v>
                </c:pt>
                <c:pt idx="1">
                  <c:v>222985</c:v>
                </c:pt>
                <c:pt idx="2">
                  <c:v>261402</c:v>
                </c:pt>
                <c:pt idx="3">
                  <c:v>338088</c:v>
                </c:pt>
                <c:pt idx="4">
                  <c:v>431753</c:v>
                </c:pt>
                <c:pt idx="5">
                  <c:v>358290</c:v>
                </c:pt>
                <c:pt idx="6">
                  <c:v>400736</c:v>
                </c:pt>
                <c:pt idx="7">
                  <c:v>493449</c:v>
                </c:pt>
                <c:pt idx="8">
                  <c:v>583473</c:v>
                </c:pt>
                <c:pt idx="9">
                  <c:v>630582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'التبادل و الميزان التجاري'!$C$5:$C$6</c:f>
              <c:strCache>
                <c:ptCount val="1"/>
                <c:pt idx="0">
                  <c:v>الصادرات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'التبادل و الميزان التجاري'!$B$7:$B$16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'التبادل و الميزان التجاري'!$C$7:$C$16</c:f>
              <c:numCache>
                <c:formatCode>#,##0</c:formatCode>
                <c:ptCount val="10"/>
                <c:pt idx="0">
                  <c:v>472491</c:v>
                </c:pt>
                <c:pt idx="1">
                  <c:v>677144</c:v>
                </c:pt>
                <c:pt idx="2">
                  <c:v>791339</c:v>
                </c:pt>
                <c:pt idx="3">
                  <c:v>874403</c:v>
                </c:pt>
                <c:pt idx="4">
                  <c:v>1175482</c:v>
                </c:pt>
                <c:pt idx="5">
                  <c:v>721109</c:v>
                </c:pt>
                <c:pt idx="6">
                  <c:v>941785</c:v>
                </c:pt>
                <c:pt idx="7">
                  <c:v>1367620</c:v>
                </c:pt>
                <c:pt idx="8">
                  <c:v>1456502</c:v>
                </c:pt>
                <c:pt idx="9">
                  <c:v>1409523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36512"/>
        <c:axId val="213138816"/>
      </c:lineChart>
      <c:catAx>
        <c:axId val="2131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272530431412968"/>
              <c:y val="0.86167967099350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131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1388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6544901065449E-2"/>
              <c:y val="0.35827735818736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13136512"/>
        <c:crosses val="autoZero"/>
        <c:crossBetween val="between"/>
      </c:valAx>
      <c:spPr>
        <a:solidFill>
          <a:srgbClr val="E6E9F0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875222218227284"/>
          <c:y val="0.93424250540111053"/>
          <c:w val="0.62557173503996921"/>
          <c:h val="5.8957154165253156E-2"/>
        </c:manualLayout>
      </c:layout>
      <c:overlay val="0"/>
      <c:spPr>
        <a:solidFill>
          <a:srgbClr val="E6E9F0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0099BF"/>
    </a:solidFill>
    <a:ln w="381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Neo Sans Arabic" panose="020B0504030504040204" pitchFamily="34" charset="-78"/>
          <a:ea typeface="Arabic Transparent"/>
          <a:cs typeface="Neo Sans Arabic" panose="020B0504030504040204" pitchFamily="34" charset="-78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امريكا الجنوبية</a:t>
            </a:r>
          </a:p>
        </c:rich>
      </c:tx>
      <c:layout>
        <c:manualLayout>
          <c:xMode val="edge"/>
          <c:yMode val="edge"/>
          <c:x val="0.34125670468028357"/>
          <c:y val="1.634865543122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2354213937001"/>
          <c:y val="0.11716636842000226"/>
          <c:w val="0.8166390471129622"/>
          <c:h val="0.6920990134576877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5718</c:v>
              </c:pt>
              <c:pt idx="1">
                <c:v>8230</c:v>
              </c:pt>
              <c:pt idx="2">
                <c:v>10096</c:v>
              </c:pt>
              <c:pt idx="3">
                <c:v>12006</c:v>
              </c:pt>
              <c:pt idx="4">
                <c:v>16734</c:v>
              </c:pt>
              <c:pt idx="5">
                <c:v>13140</c:v>
              </c:pt>
              <c:pt idx="6">
                <c:v>16774</c:v>
              </c:pt>
              <c:pt idx="7">
                <c:v>21733</c:v>
              </c:pt>
              <c:pt idx="8">
                <c:v>21003</c:v>
              </c:pt>
              <c:pt idx="9">
                <c:v>27022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5494</c:v>
              </c:pt>
              <c:pt idx="1">
                <c:v>7056</c:v>
              </c:pt>
              <c:pt idx="2">
                <c:v>7586</c:v>
              </c:pt>
              <c:pt idx="3">
                <c:v>8798</c:v>
              </c:pt>
              <c:pt idx="4">
                <c:v>12973</c:v>
              </c:pt>
              <c:pt idx="5">
                <c:v>7476</c:v>
              </c:pt>
              <c:pt idx="6">
                <c:v>10221</c:v>
              </c:pt>
              <c:pt idx="7">
                <c:v>17616</c:v>
              </c:pt>
              <c:pt idx="8">
                <c:v>14229</c:v>
              </c:pt>
              <c:pt idx="9">
                <c:v>15386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76416"/>
        <c:axId val="214083072"/>
      </c:lineChart>
      <c:catAx>
        <c:axId val="2140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82717695779934"/>
              <c:y val="0.87466040429156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8307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889995848899946E-3"/>
              <c:y val="0.43596779021043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076416"/>
        <c:crosses val="autoZero"/>
        <c:crossBetween val="between"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725898872388033"/>
          <c:y val="0.9373309473600181"/>
          <c:w val="0.53426872546230875"/>
          <c:h val="5.44959853116289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اوروبا</a:t>
            </a:r>
          </a:p>
        </c:rich>
      </c:tx>
      <c:layout>
        <c:manualLayout>
          <c:xMode val="edge"/>
          <c:yMode val="edge"/>
          <c:x val="0.32203385957352348"/>
          <c:y val="1.3477206347037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4237288135594"/>
          <c:y val="0.12129380053908356"/>
          <c:w val="0.80847457627118646"/>
          <c:h val="0.687331536388140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61460</c:v>
              </c:pt>
              <c:pt idx="1">
                <c:v>80626</c:v>
              </c:pt>
              <c:pt idx="2">
                <c:v>93363</c:v>
              </c:pt>
              <c:pt idx="3">
                <c:v>122275</c:v>
              </c:pt>
              <c:pt idx="4">
                <c:v>144217</c:v>
              </c:pt>
              <c:pt idx="5">
                <c:v>121302</c:v>
              </c:pt>
              <c:pt idx="6">
                <c:v>130328</c:v>
              </c:pt>
              <c:pt idx="7">
                <c:v>155186</c:v>
              </c:pt>
              <c:pt idx="8">
                <c:v>173454</c:v>
              </c:pt>
              <c:pt idx="9">
                <c:v>190217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77555</c:v>
              </c:pt>
              <c:pt idx="1">
                <c:v>103037</c:v>
              </c:pt>
              <c:pt idx="2">
                <c:v>105776</c:v>
              </c:pt>
              <c:pt idx="3">
                <c:v>97291</c:v>
              </c:pt>
              <c:pt idx="4">
                <c:v>125357</c:v>
              </c:pt>
              <c:pt idx="5">
                <c:v>67416</c:v>
              </c:pt>
              <c:pt idx="6">
                <c:v>90452</c:v>
              </c:pt>
              <c:pt idx="7">
                <c:v>165324</c:v>
              </c:pt>
              <c:pt idx="8">
                <c:v>177984</c:v>
              </c:pt>
              <c:pt idx="9">
                <c:v>164678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04320"/>
        <c:axId val="214180608"/>
      </c:lineChart>
      <c:catAx>
        <c:axId val="21410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33892218696554"/>
              <c:y val="0.878706281562960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180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418060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745237069246953E-3"/>
              <c:y val="0.42318052163219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104320"/>
        <c:crosses val="autoZero"/>
        <c:crossBetween val="between"/>
        <c:majorUnit val="3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82448212152667"/>
          <c:y val="0.93800539083557954"/>
          <c:w val="0.53032699680984274"/>
          <c:h val="5.39083557951482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55488"/>
        <c:axId val="213069824"/>
      </c:lineChart>
      <c:catAx>
        <c:axId val="2142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306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6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425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90688"/>
        <c:axId val="213092992"/>
      </c:lineChart>
      <c:catAx>
        <c:axId val="21309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SA"/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309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9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SA"/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3090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سـلطنة عمان</a:t>
            </a:r>
          </a:p>
        </c:rich>
      </c:tx>
      <c:layout>
        <c:manualLayout>
          <c:xMode val="edge"/>
          <c:yMode val="edge"/>
          <c:x val="0.35595134339123641"/>
          <c:y val="1.3368958943138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5684830633284"/>
          <c:y val="0.12175028526474695"/>
          <c:w val="0.85125184094256257"/>
          <c:h val="0.63760788677292923"/>
        </c:manualLayout>
      </c:layout>
      <c:lineChart>
        <c:grouping val="standard"/>
        <c:varyColors val="0"/>
        <c:ser>
          <c:idx val="0"/>
          <c:order val="0"/>
          <c:tx>
            <c:strRef>
              <c:f>'دول  الخليج'!$F$82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الخليج'!$F$161:$F$170</c:f>
              <c:numCache>
                <c:formatCode>General</c:formatCode>
                <c:ptCount val="10"/>
                <c:pt idx="0">
                  <c:v>606</c:v>
                </c:pt>
                <c:pt idx="1">
                  <c:v>910</c:v>
                </c:pt>
                <c:pt idx="2">
                  <c:v>865</c:v>
                </c:pt>
                <c:pt idx="3">
                  <c:v>1097</c:v>
                </c:pt>
                <c:pt idx="4">
                  <c:v>1762</c:v>
                </c:pt>
                <c:pt idx="5">
                  <c:v>1453</c:v>
                </c:pt>
                <c:pt idx="6">
                  <c:v>1762</c:v>
                </c:pt>
                <c:pt idx="7">
                  <c:v>3392</c:v>
                </c:pt>
                <c:pt idx="8">
                  <c:v>5493</c:v>
                </c:pt>
                <c:pt idx="9">
                  <c:v>5883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الخليج'!$C$161:$C$170</c:f>
              <c:numCache>
                <c:formatCode>General</c:formatCode>
                <c:ptCount val="10"/>
                <c:pt idx="0">
                  <c:v>1001</c:v>
                </c:pt>
                <c:pt idx="1">
                  <c:v>1463</c:v>
                </c:pt>
                <c:pt idx="2">
                  <c:v>1510</c:v>
                </c:pt>
                <c:pt idx="3">
                  <c:v>1851</c:v>
                </c:pt>
                <c:pt idx="4">
                  <c:v>2617</c:v>
                </c:pt>
                <c:pt idx="5">
                  <c:v>2940</c:v>
                </c:pt>
                <c:pt idx="6">
                  <c:v>2995</c:v>
                </c:pt>
                <c:pt idx="7">
                  <c:v>6471</c:v>
                </c:pt>
                <c:pt idx="8">
                  <c:v>6762</c:v>
                </c:pt>
                <c:pt idx="9">
                  <c:v>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18336"/>
        <c:axId val="213174144"/>
      </c:lineChart>
      <c:catAx>
        <c:axId val="2131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40973486561603"/>
              <c:y val="0.83957219251336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17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165775401069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1183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91443850267379678"/>
          <c:w val="0.6126661486901766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قطـر</a:t>
            </a:r>
          </a:p>
        </c:rich>
      </c:tx>
      <c:layout>
        <c:manualLayout>
          <c:xMode val="edge"/>
          <c:yMode val="edge"/>
          <c:x val="0.40463650297529602"/>
          <c:y val="5.0493733655343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0235640648013"/>
          <c:y val="0.15568858339168584"/>
          <c:w val="0.84536082474226804"/>
          <c:h val="0.61448190119610724"/>
        </c:manualLayout>
      </c:layout>
      <c:lineChart>
        <c:grouping val="standard"/>
        <c:varyColors val="0"/>
        <c:ser>
          <c:idx val="0"/>
          <c:order val="0"/>
          <c:tx>
            <c:strRef>
              <c:f>'دول  الخليج'!$F$82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الخليج'!$F$123:$F$132</c:f>
              <c:numCache>
                <c:formatCode>General</c:formatCode>
                <c:ptCount val="10"/>
                <c:pt idx="0">
                  <c:v>708</c:v>
                </c:pt>
                <c:pt idx="1">
                  <c:v>478</c:v>
                </c:pt>
                <c:pt idx="2">
                  <c:v>797</c:v>
                </c:pt>
                <c:pt idx="3">
                  <c:v>950</c:v>
                </c:pt>
                <c:pt idx="4">
                  <c:v>478</c:v>
                </c:pt>
                <c:pt idx="5">
                  <c:v>669</c:v>
                </c:pt>
                <c:pt idx="6">
                  <c:v>942</c:v>
                </c:pt>
                <c:pt idx="7">
                  <c:v>1797</c:v>
                </c:pt>
                <c:pt idx="8">
                  <c:v>2268</c:v>
                </c:pt>
                <c:pt idx="9">
                  <c:v>2389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الخليج'!$C$123:$C$132</c:f>
              <c:numCache>
                <c:formatCode>General</c:formatCode>
                <c:ptCount val="10"/>
                <c:pt idx="0">
                  <c:v>1944</c:v>
                </c:pt>
                <c:pt idx="1">
                  <c:v>2659</c:v>
                </c:pt>
                <c:pt idx="2">
                  <c:v>4010</c:v>
                </c:pt>
                <c:pt idx="3">
                  <c:v>5540</c:v>
                </c:pt>
                <c:pt idx="4">
                  <c:v>6209</c:v>
                </c:pt>
                <c:pt idx="5">
                  <c:v>7216</c:v>
                </c:pt>
                <c:pt idx="6">
                  <c:v>5996</c:v>
                </c:pt>
                <c:pt idx="7">
                  <c:v>5294</c:v>
                </c:pt>
                <c:pt idx="8">
                  <c:v>5452</c:v>
                </c:pt>
                <c:pt idx="9">
                  <c:v>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30560"/>
        <c:axId val="213365888"/>
      </c:lineChart>
      <c:catAx>
        <c:axId val="2133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79088778024896"/>
              <c:y val="0.83755576832387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3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3305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13122973030432"/>
          <c:y val="0.90296495956873313"/>
          <c:w val="0.67599457284334308"/>
          <c:h val="6.46900269541779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الكويت</a:t>
            </a:r>
          </a:p>
        </c:rich>
      </c:tx>
      <c:layout>
        <c:manualLayout>
          <c:xMode val="edge"/>
          <c:yMode val="edge"/>
          <c:x val="0.38365219499077768"/>
          <c:y val="4.4424712521372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206794682423"/>
          <c:y val="0.13128339852206264"/>
          <c:w val="0.82570162481536191"/>
          <c:h val="0.63048953922698148"/>
        </c:manualLayout>
      </c:layout>
      <c:lineChart>
        <c:grouping val="standard"/>
        <c:varyColors val="0"/>
        <c:ser>
          <c:idx val="0"/>
          <c:order val="0"/>
          <c:tx>
            <c:strRef>
              <c:f>'دول  الخليج'!$F$82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الخليج'!$F$85:$F$94</c:f>
              <c:numCache>
                <c:formatCode>General</c:formatCode>
                <c:ptCount val="10"/>
                <c:pt idx="0">
                  <c:v>818</c:v>
                </c:pt>
                <c:pt idx="1">
                  <c:v>837</c:v>
                </c:pt>
                <c:pt idx="2">
                  <c:v>845</c:v>
                </c:pt>
                <c:pt idx="3">
                  <c:v>847</c:v>
                </c:pt>
                <c:pt idx="4">
                  <c:v>1168</c:v>
                </c:pt>
                <c:pt idx="5">
                  <c:v>1103</c:v>
                </c:pt>
                <c:pt idx="6">
                  <c:v>1400</c:v>
                </c:pt>
                <c:pt idx="7">
                  <c:v>1738</c:v>
                </c:pt>
                <c:pt idx="8">
                  <c:v>1556</c:v>
                </c:pt>
                <c:pt idx="9">
                  <c:v>1876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الخليج'!$C$85:$C$94</c:f>
              <c:numCache>
                <c:formatCode>General</c:formatCode>
                <c:ptCount val="10"/>
                <c:pt idx="0">
                  <c:v>4081</c:v>
                </c:pt>
                <c:pt idx="1">
                  <c:v>4428</c:v>
                </c:pt>
                <c:pt idx="2">
                  <c:v>4869</c:v>
                </c:pt>
                <c:pt idx="3">
                  <c:v>5711</c:v>
                </c:pt>
                <c:pt idx="4">
                  <c:v>5629</c:v>
                </c:pt>
                <c:pt idx="5">
                  <c:v>4932</c:v>
                </c:pt>
                <c:pt idx="6">
                  <c:v>5189</c:v>
                </c:pt>
                <c:pt idx="7">
                  <c:v>5954</c:v>
                </c:pt>
                <c:pt idx="8">
                  <c:v>6078</c:v>
                </c:pt>
                <c:pt idx="9">
                  <c:v>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29056"/>
        <c:axId val="216031616"/>
      </c:lineChart>
      <c:catAx>
        <c:axId val="21602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3933634334489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03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031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058229909626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0290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367799113737"/>
          <c:y val="0.90581833780472731"/>
          <c:w val="0.65583456425406206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البحرين</a:t>
            </a:r>
          </a:p>
        </c:rich>
      </c:tx>
      <c:layout>
        <c:manualLayout>
          <c:xMode val="edge"/>
          <c:yMode val="edge"/>
          <c:x val="0.2798234241338389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91163475699558"/>
          <c:y val="0.22282608695652173"/>
          <c:w val="0.82916053019145808"/>
          <c:h val="0.53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'دول  الخليج'!$F$44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الخليج'!$F$47:$F$56</c:f>
              <c:numCache>
                <c:formatCode>General</c:formatCode>
                <c:ptCount val="10"/>
                <c:pt idx="0">
                  <c:v>1885</c:v>
                </c:pt>
                <c:pt idx="1">
                  <c:v>2146</c:v>
                </c:pt>
                <c:pt idx="2">
                  <c:v>2585</c:v>
                </c:pt>
                <c:pt idx="3">
                  <c:v>3116</c:v>
                </c:pt>
                <c:pt idx="4">
                  <c:v>4429</c:v>
                </c:pt>
                <c:pt idx="5">
                  <c:v>3530</c:v>
                </c:pt>
                <c:pt idx="6">
                  <c:v>4044</c:v>
                </c:pt>
                <c:pt idx="7">
                  <c:v>4780</c:v>
                </c:pt>
                <c:pt idx="8">
                  <c:v>4996</c:v>
                </c:pt>
                <c:pt idx="9">
                  <c:v>6360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الخليج'!$C$44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الخليج'!$C$47:$C$56</c:f>
              <c:numCache>
                <c:formatCode>General</c:formatCode>
                <c:ptCount val="10"/>
                <c:pt idx="0">
                  <c:v>11507</c:v>
                </c:pt>
                <c:pt idx="1">
                  <c:v>18637</c:v>
                </c:pt>
                <c:pt idx="2">
                  <c:v>22717</c:v>
                </c:pt>
                <c:pt idx="3">
                  <c:v>26238</c:v>
                </c:pt>
                <c:pt idx="4">
                  <c:v>35389</c:v>
                </c:pt>
                <c:pt idx="5">
                  <c:v>24534</c:v>
                </c:pt>
                <c:pt idx="6">
                  <c:v>29849</c:v>
                </c:pt>
                <c:pt idx="7">
                  <c:v>36935</c:v>
                </c:pt>
                <c:pt idx="8">
                  <c:v>39121</c:v>
                </c:pt>
                <c:pt idx="9">
                  <c:v>38081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69248"/>
        <c:axId val="216071552"/>
      </c:lineChart>
      <c:catAx>
        <c:axId val="2160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7735051159842"/>
              <c:y val="0.826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0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071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1782032400589101E-2"/>
              <c:y val="0.38043478260869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069248"/>
        <c:crosses val="autoZero"/>
        <c:crossBetween val="between"/>
        <c:majorUnit val="6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64080263162981"/>
          <c:y val="0.90489130434782605"/>
          <c:w val="0.64948499994201758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الامارات العربية المتحدة</a:t>
            </a:r>
          </a:p>
        </c:rich>
      </c:tx>
      <c:layout>
        <c:manualLayout>
          <c:xMode val="edge"/>
          <c:yMode val="edge"/>
          <c:x val="0.29763764065574277"/>
          <c:y val="3.8086502485061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0265095729014"/>
          <c:y val="0.14095744680851063"/>
          <c:w val="0.83652430044182624"/>
          <c:h val="0.62234042553191493"/>
        </c:manualLayout>
      </c:layout>
      <c:lineChart>
        <c:grouping val="standard"/>
        <c:varyColors val="0"/>
        <c:ser>
          <c:idx val="1"/>
          <c:order val="0"/>
          <c:tx>
            <c:strRef>
              <c:f>'دول  الخليج'!$F$6:$H$6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الخليج'!$F$9:$F$18</c:f>
              <c:numCache>
                <c:formatCode>General</c:formatCode>
                <c:ptCount val="10"/>
                <c:pt idx="0">
                  <c:v>4520</c:v>
                </c:pt>
                <c:pt idx="1">
                  <c:v>5862</c:v>
                </c:pt>
                <c:pt idx="2">
                  <c:v>7167</c:v>
                </c:pt>
                <c:pt idx="3">
                  <c:v>8437</c:v>
                </c:pt>
                <c:pt idx="4">
                  <c:v>10814</c:v>
                </c:pt>
                <c:pt idx="5">
                  <c:v>10790</c:v>
                </c:pt>
                <c:pt idx="6">
                  <c:v>14190</c:v>
                </c:pt>
                <c:pt idx="7">
                  <c:v>20426</c:v>
                </c:pt>
                <c:pt idx="8">
                  <c:v>24495</c:v>
                </c:pt>
                <c:pt idx="9">
                  <c:v>31940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'دول  الخليج'!$C$6:$E$6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 الخليج'!$C$9:$C$18</c:f>
              <c:numCache>
                <c:formatCode>General</c:formatCode>
                <c:ptCount val="10"/>
                <c:pt idx="0">
                  <c:v>12230</c:v>
                </c:pt>
                <c:pt idx="1">
                  <c:v>18027</c:v>
                </c:pt>
                <c:pt idx="2">
                  <c:v>25488</c:v>
                </c:pt>
                <c:pt idx="3">
                  <c:v>31780</c:v>
                </c:pt>
                <c:pt idx="4">
                  <c:v>32900</c:v>
                </c:pt>
                <c:pt idx="5">
                  <c:v>31921</c:v>
                </c:pt>
                <c:pt idx="6">
                  <c:v>32923</c:v>
                </c:pt>
                <c:pt idx="7">
                  <c:v>37881</c:v>
                </c:pt>
                <c:pt idx="8">
                  <c:v>38927</c:v>
                </c:pt>
                <c:pt idx="9">
                  <c:v>38896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96192"/>
        <c:axId val="213498496"/>
      </c:lineChart>
      <c:catAx>
        <c:axId val="2134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19176726620509"/>
              <c:y val="0.83510749986038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49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49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36524300441826E-3"/>
              <c:y val="0.39627715418551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496192"/>
        <c:crosses val="autoZero"/>
        <c:crossBetween val="between"/>
        <c:majorUnit val="1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69529453148252"/>
          <c:y val="0.90957558496677271"/>
          <c:w val="0.67746732689341671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جيبوتي</a:t>
            </a:r>
          </a:p>
        </c:rich>
      </c:tx>
      <c:layout>
        <c:manualLayout>
          <c:xMode val="edge"/>
          <c:yMode val="edge"/>
          <c:x val="0.36403102459385739"/>
          <c:y val="3.501383141763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9917064649335"/>
          <c:y val="0.12906553241748031"/>
          <c:w val="0.84701140527961849"/>
          <c:h val="0.67435715830914067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العربية'!$F$348:$H$348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العربية'!$B$351:$B$360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العربية'!$F$351:$F$360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468</c:v>
                </c:pt>
                <c:pt idx="4">
                  <c:v>489</c:v>
                </c:pt>
                <c:pt idx="5">
                  <c:v>390</c:v>
                </c:pt>
                <c:pt idx="6">
                  <c:v>58</c:v>
                </c:pt>
                <c:pt idx="7">
                  <c:v>49</c:v>
                </c:pt>
                <c:pt idx="8">
                  <c:v>97</c:v>
                </c:pt>
                <c:pt idx="9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العربية'!$C$348:$E$348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العربية'!$B$351:$B$360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العربية'!$C$351:$C$360</c:f>
              <c:numCache>
                <c:formatCode>General</c:formatCode>
                <c:ptCount val="10"/>
                <c:pt idx="0">
                  <c:v>1677</c:v>
                </c:pt>
                <c:pt idx="1">
                  <c:v>2536</c:v>
                </c:pt>
                <c:pt idx="2">
                  <c:v>3519</c:v>
                </c:pt>
                <c:pt idx="3">
                  <c:v>2399</c:v>
                </c:pt>
                <c:pt idx="4">
                  <c:v>6163</c:v>
                </c:pt>
                <c:pt idx="5">
                  <c:v>3430</c:v>
                </c:pt>
                <c:pt idx="6">
                  <c:v>3591</c:v>
                </c:pt>
                <c:pt idx="7">
                  <c:v>5424</c:v>
                </c:pt>
                <c:pt idx="8">
                  <c:v>4425</c:v>
                </c:pt>
                <c:pt idx="9">
                  <c:v>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86464"/>
        <c:axId val="215913600"/>
      </c:lineChart>
      <c:catAx>
        <c:axId val="2158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42856444952467"/>
              <c:y val="0.87512945747105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9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1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0944992112206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864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70436150976809"/>
          <c:y val="0.93549687155409067"/>
          <c:w val="0.67455667893584303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الدول العربية الأخرى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>الصادرات   Export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numLit>
          </c:cat>
          <c:val>
            <c:numLit>
              <c:formatCode>General</c:formatCode>
              <c:ptCount val="8"/>
              <c:pt idx="0">
                <c:v>30764</c:v>
              </c:pt>
              <c:pt idx="1">
                <c:v>45215</c:v>
              </c:pt>
              <c:pt idx="2">
                <c:v>58593</c:v>
              </c:pt>
              <c:pt idx="3">
                <c:v>71120</c:v>
              </c:pt>
              <c:pt idx="4">
                <c:v>82744</c:v>
              </c:pt>
              <c:pt idx="5">
                <c:v>71543</c:v>
              </c:pt>
              <c:pt idx="6">
                <c:v>76953</c:v>
              </c:pt>
              <c:pt idx="7">
                <c:v>92536</c:v>
              </c:pt>
            </c:numLit>
          </c:val>
          <c:smooth val="0"/>
        </c:ser>
        <c:ser>
          <c:idx val="4"/>
          <c:order val="1"/>
          <c:tx>
            <c:v>الواردات    Import 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numLit>
          </c:cat>
          <c:val>
            <c:numLit>
              <c:formatCode>General</c:formatCode>
              <c:ptCount val="8"/>
              <c:pt idx="0">
                <c:v>8537</c:v>
              </c:pt>
              <c:pt idx="1">
                <c:v>10234</c:v>
              </c:pt>
              <c:pt idx="2">
                <c:v>12260</c:v>
              </c:pt>
              <c:pt idx="3">
                <c:v>14446</c:v>
              </c:pt>
              <c:pt idx="4">
                <c:v>18652</c:v>
              </c:pt>
              <c:pt idx="5">
                <c:v>17545</c:v>
              </c:pt>
              <c:pt idx="6">
                <c:v>22337</c:v>
              </c:pt>
              <c:pt idx="7">
                <c:v>32133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39680"/>
        <c:axId val="213246336"/>
      </c:lineChart>
      <c:catAx>
        <c:axId val="21323968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السنوات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3246336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21324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القيمة ( مليون ريال 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32396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جمهورية الصومال</a:t>
            </a:r>
          </a:p>
        </c:rich>
      </c:tx>
      <c:layout>
        <c:manualLayout>
          <c:xMode val="edge"/>
          <c:yMode val="edge"/>
          <c:x val="0.33855917275841363"/>
          <c:y val="3.5291778950906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3464336887341261"/>
          <c:w val="0.85650887573964496"/>
          <c:h val="0.62990677011148943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العربية'!$F$310:$H$310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العربية'!$B$313:$B$322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العربية'!$F$313:$F$322</c:f>
              <c:numCache>
                <c:formatCode>General</c:formatCode>
                <c:ptCount val="10"/>
                <c:pt idx="0">
                  <c:v>26</c:v>
                </c:pt>
                <c:pt idx="1">
                  <c:v>32</c:v>
                </c:pt>
                <c:pt idx="2">
                  <c:v>43</c:v>
                </c:pt>
                <c:pt idx="3">
                  <c:v>31</c:v>
                </c:pt>
                <c:pt idx="4">
                  <c:v>62</c:v>
                </c:pt>
                <c:pt idx="5">
                  <c:v>161</c:v>
                </c:pt>
                <c:pt idx="6">
                  <c:v>508</c:v>
                </c:pt>
                <c:pt idx="7">
                  <c:v>840</c:v>
                </c:pt>
                <c:pt idx="8">
                  <c:v>840</c:v>
                </c:pt>
                <c:pt idx="9">
                  <c:v>1134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العربية'!$C$310:$E$310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العربية'!$B$313:$B$322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العربية'!$C$313:$C$322</c:f>
              <c:numCache>
                <c:formatCode>General</c:formatCode>
                <c:ptCount val="10"/>
                <c:pt idx="0">
                  <c:v>35</c:v>
                </c:pt>
                <c:pt idx="1">
                  <c:v>34</c:v>
                </c:pt>
                <c:pt idx="2">
                  <c:v>62</c:v>
                </c:pt>
                <c:pt idx="3">
                  <c:v>43</c:v>
                </c:pt>
                <c:pt idx="4">
                  <c:v>80</c:v>
                </c:pt>
                <c:pt idx="5">
                  <c:v>63</c:v>
                </c:pt>
                <c:pt idx="6">
                  <c:v>78</c:v>
                </c:pt>
                <c:pt idx="7">
                  <c:v>104</c:v>
                </c:pt>
                <c:pt idx="8">
                  <c:v>123</c:v>
                </c:pt>
                <c:pt idx="9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22272"/>
        <c:axId val="216428928"/>
      </c:lineChart>
      <c:catAx>
        <c:axId val="2164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127206321432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2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42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534502631615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222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74571743620803"/>
          <c:y val="0.92328292296796233"/>
          <c:w val="0.67899454875832832"/>
          <c:h val="5.8201335944118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تونس</a:t>
            </a:r>
          </a:p>
        </c:rich>
      </c:tx>
      <c:layout>
        <c:manualLayout>
          <c:xMode val="edge"/>
          <c:yMode val="edge"/>
          <c:x val="0.39309435458837433"/>
          <c:y val="3.200013053240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98224852071"/>
          <c:y val="0.13478426848264244"/>
          <c:w val="0.84911242603550297"/>
          <c:h val="0.62521587780366861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العربية'!$F$275:$F$284</c:f>
              <c:numCache>
                <c:formatCode>General</c:formatCode>
                <c:ptCount val="10"/>
                <c:pt idx="0">
                  <c:v>103</c:v>
                </c:pt>
                <c:pt idx="1">
                  <c:v>247</c:v>
                </c:pt>
                <c:pt idx="2">
                  <c:v>154</c:v>
                </c:pt>
                <c:pt idx="3">
                  <c:v>169</c:v>
                </c:pt>
                <c:pt idx="4">
                  <c:v>316</c:v>
                </c:pt>
                <c:pt idx="5">
                  <c:v>166</c:v>
                </c:pt>
                <c:pt idx="6">
                  <c:v>134</c:v>
                </c:pt>
                <c:pt idx="7">
                  <c:v>77</c:v>
                </c:pt>
                <c:pt idx="8">
                  <c:v>128</c:v>
                </c:pt>
                <c:pt idx="9">
                  <c:v>142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العربية'!$C$275:$C$284</c:f>
              <c:numCache>
                <c:formatCode>General</c:formatCode>
                <c:ptCount val="10"/>
                <c:pt idx="0">
                  <c:v>340</c:v>
                </c:pt>
                <c:pt idx="1">
                  <c:v>357</c:v>
                </c:pt>
                <c:pt idx="2">
                  <c:v>350</c:v>
                </c:pt>
                <c:pt idx="3">
                  <c:v>335</c:v>
                </c:pt>
                <c:pt idx="4">
                  <c:v>471</c:v>
                </c:pt>
                <c:pt idx="5">
                  <c:v>396</c:v>
                </c:pt>
                <c:pt idx="6">
                  <c:v>536</c:v>
                </c:pt>
                <c:pt idx="7">
                  <c:v>913</c:v>
                </c:pt>
                <c:pt idx="8">
                  <c:v>721</c:v>
                </c:pt>
                <c:pt idx="9">
                  <c:v>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44384"/>
        <c:axId val="216546688"/>
      </c:lineChart>
      <c:catAx>
        <c:axId val="21654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000223972003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54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3176895471175171E-2"/>
              <c:y val="0.342785398263075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443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26642749537965"/>
          <c:y val="0.91733585301837273"/>
          <c:w val="0.68639099846247031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سوريا</a:t>
            </a:r>
          </a:p>
        </c:rich>
      </c:tx>
      <c:layout>
        <c:manualLayout>
          <c:xMode val="edge"/>
          <c:yMode val="edge"/>
          <c:x val="0.36216595020177034"/>
          <c:y val="2.850318237771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5680473372782"/>
          <c:y val="0.10552422635105783"/>
          <c:w val="0.84615384615384615"/>
          <c:h val="0.6877884928922573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العربية'!$F$237:$F$246</c:f>
              <c:numCache>
                <c:formatCode>General</c:formatCode>
                <c:ptCount val="10"/>
                <c:pt idx="0">
                  <c:v>1579</c:v>
                </c:pt>
                <c:pt idx="1">
                  <c:v>1945</c:v>
                </c:pt>
                <c:pt idx="2">
                  <c:v>1724</c:v>
                </c:pt>
                <c:pt idx="3">
                  <c:v>1866</c:v>
                </c:pt>
                <c:pt idx="4">
                  <c:v>1963</c:v>
                </c:pt>
                <c:pt idx="5">
                  <c:v>1651</c:v>
                </c:pt>
                <c:pt idx="6">
                  <c:v>2152</c:v>
                </c:pt>
                <c:pt idx="7">
                  <c:v>1956</c:v>
                </c:pt>
                <c:pt idx="8">
                  <c:v>1527</c:v>
                </c:pt>
                <c:pt idx="9">
                  <c:v>725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العربية'!$C$237:$C$246</c:f>
              <c:numCache>
                <c:formatCode>General</c:formatCode>
                <c:ptCount val="10"/>
                <c:pt idx="0">
                  <c:v>2172</c:v>
                </c:pt>
                <c:pt idx="1">
                  <c:v>2686</c:v>
                </c:pt>
                <c:pt idx="2">
                  <c:v>2222</c:v>
                </c:pt>
                <c:pt idx="3">
                  <c:v>2711</c:v>
                </c:pt>
                <c:pt idx="4">
                  <c:v>2868</c:v>
                </c:pt>
                <c:pt idx="5">
                  <c:v>2357</c:v>
                </c:pt>
                <c:pt idx="6">
                  <c:v>3041</c:v>
                </c:pt>
                <c:pt idx="7">
                  <c:v>3399</c:v>
                </c:pt>
                <c:pt idx="8">
                  <c:v>1969</c:v>
                </c:pt>
                <c:pt idx="9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88672"/>
        <c:axId val="216590976"/>
      </c:lineChart>
      <c:catAx>
        <c:axId val="2165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3677651180566"/>
              <c:y val="0.87176163026198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5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3313609467455622E-2"/>
              <c:y val="0.403743315508021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886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22500737703644"/>
          <c:y val="0.92780748663101609"/>
          <c:w val="0.66863951917252951"/>
          <c:h val="6.41711229946524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السـودان</a:t>
            </a:r>
          </a:p>
        </c:rich>
      </c:tx>
      <c:layout>
        <c:manualLayout>
          <c:xMode val="edge"/>
          <c:yMode val="edge"/>
          <c:x val="0.37781394961954268"/>
          <c:y val="3.5669536830508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768094534712"/>
          <c:y val="0.12339512764477997"/>
          <c:w val="0.84638109305760711"/>
          <c:h val="0.67265627116501259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العربية'!$B$199:$B$208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العربية'!$F$199:$F$208</c:f>
              <c:numCache>
                <c:formatCode>General</c:formatCode>
                <c:ptCount val="10"/>
                <c:pt idx="0">
                  <c:v>732</c:v>
                </c:pt>
                <c:pt idx="1">
                  <c:v>534</c:v>
                </c:pt>
                <c:pt idx="2">
                  <c:v>568</c:v>
                </c:pt>
                <c:pt idx="3">
                  <c:v>448</c:v>
                </c:pt>
                <c:pt idx="4">
                  <c:v>547</c:v>
                </c:pt>
                <c:pt idx="5">
                  <c:v>615</c:v>
                </c:pt>
                <c:pt idx="6">
                  <c:v>790</c:v>
                </c:pt>
                <c:pt idx="7">
                  <c:v>1249</c:v>
                </c:pt>
                <c:pt idx="8">
                  <c:v>1473</c:v>
                </c:pt>
                <c:pt idx="9">
                  <c:v>1956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العربية'!$B$199:$B$208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العربية'!$C$199:$C$208</c:f>
              <c:numCache>
                <c:formatCode>General</c:formatCode>
                <c:ptCount val="10"/>
                <c:pt idx="0">
                  <c:v>1222</c:v>
                </c:pt>
                <c:pt idx="1">
                  <c:v>2064</c:v>
                </c:pt>
                <c:pt idx="2">
                  <c:v>2355</c:v>
                </c:pt>
                <c:pt idx="3">
                  <c:v>2268</c:v>
                </c:pt>
                <c:pt idx="4">
                  <c:v>2291</c:v>
                </c:pt>
                <c:pt idx="5">
                  <c:v>2123</c:v>
                </c:pt>
                <c:pt idx="6">
                  <c:v>2216</c:v>
                </c:pt>
                <c:pt idx="7">
                  <c:v>2176</c:v>
                </c:pt>
                <c:pt idx="8">
                  <c:v>2137</c:v>
                </c:pt>
                <c:pt idx="9">
                  <c:v>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58272"/>
        <c:axId val="216377216"/>
      </c:lineChart>
      <c:catAx>
        <c:axId val="2163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3267110931"/>
              <c:y val="0.87177106567813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37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37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4385026737967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3582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40915805022155"/>
          <c:y val="0.92245989304812837"/>
          <c:w val="0.6750369276218611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لبنان</a:t>
            </a:r>
          </a:p>
        </c:rich>
      </c:tx>
      <c:layout>
        <c:manualLayout>
          <c:xMode val="edge"/>
          <c:yMode val="edge"/>
          <c:x val="0.39389493181664753"/>
          <c:y val="3.1662172923254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2529792447226695"/>
          <c:w val="0.8330871491875923"/>
          <c:h val="0.6398734348092685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العربية'!$F$161:$F$170</c:f>
              <c:numCache>
                <c:formatCode>General</c:formatCode>
                <c:ptCount val="10"/>
                <c:pt idx="0">
                  <c:v>435</c:v>
                </c:pt>
                <c:pt idx="1">
                  <c:v>483</c:v>
                </c:pt>
                <c:pt idx="2">
                  <c:v>569</c:v>
                </c:pt>
                <c:pt idx="3">
                  <c:v>802</c:v>
                </c:pt>
                <c:pt idx="4">
                  <c:v>994</c:v>
                </c:pt>
                <c:pt idx="5">
                  <c:v>980</c:v>
                </c:pt>
                <c:pt idx="6">
                  <c:v>1097</c:v>
                </c:pt>
                <c:pt idx="7">
                  <c:v>1462</c:v>
                </c:pt>
                <c:pt idx="8">
                  <c:v>1723</c:v>
                </c:pt>
                <c:pt idx="9">
                  <c:v>1689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العربية'!$C$161:$C$170</c:f>
              <c:numCache>
                <c:formatCode>General</c:formatCode>
                <c:ptCount val="10"/>
                <c:pt idx="0">
                  <c:v>1596</c:v>
                </c:pt>
                <c:pt idx="1">
                  <c:v>1674</c:v>
                </c:pt>
                <c:pt idx="2">
                  <c:v>1285</c:v>
                </c:pt>
                <c:pt idx="3">
                  <c:v>1094</c:v>
                </c:pt>
                <c:pt idx="4">
                  <c:v>1528</c:v>
                </c:pt>
                <c:pt idx="5">
                  <c:v>1331</c:v>
                </c:pt>
                <c:pt idx="6">
                  <c:v>1873</c:v>
                </c:pt>
                <c:pt idx="7">
                  <c:v>2979</c:v>
                </c:pt>
                <c:pt idx="8">
                  <c:v>2947</c:v>
                </c:pt>
                <c:pt idx="9">
                  <c:v>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08064"/>
        <c:axId val="216814720"/>
      </c:lineChart>
      <c:catAx>
        <c:axId val="21680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469668072493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81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8147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40633300784631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8080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2348395764513602"/>
          <c:w val="0.65140324963072382"/>
          <c:h val="6.5963060686015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الجمهورية اليمنية</a:t>
            </a:r>
          </a:p>
        </c:rich>
      </c:tx>
      <c:layout>
        <c:manualLayout>
          <c:xMode val="edge"/>
          <c:yMode val="edge"/>
          <c:x val="0.30896862553440629"/>
          <c:y val="3.1579008732758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380952380952"/>
          <c:y val="0.14264727682162887"/>
          <c:w val="0.84375"/>
          <c:h val="0.61787892062233607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العربية'!$F$123:$F$132</c:f>
              <c:numCache>
                <c:formatCode>General</c:formatCode>
                <c:ptCount val="10"/>
                <c:pt idx="0">
                  <c:v>546</c:v>
                </c:pt>
                <c:pt idx="1">
                  <c:v>604</c:v>
                </c:pt>
                <c:pt idx="2">
                  <c:v>536</c:v>
                </c:pt>
                <c:pt idx="3">
                  <c:v>513</c:v>
                </c:pt>
                <c:pt idx="4">
                  <c:v>681</c:v>
                </c:pt>
                <c:pt idx="5">
                  <c:v>738</c:v>
                </c:pt>
                <c:pt idx="6">
                  <c:v>788</c:v>
                </c:pt>
                <c:pt idx="7">
                  <c:v>969</c:v>
                </c:pt>
                <c:pt idx="8">
                  <c:v>1008</c:v>
                </c:pt>
                <c:pt idx="9">
                  <c:v>912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العربية'!$C$123:$C$132</c:f>
              <c:numCache>
                <c:formatCode>General</c:formatCode>
                <c:ptCount val="10"/>
                <c:pt idx="0">
                  <c:v>1974</c:v>
                </c:pt>
                <c:pt idx="1">
                  <c:v>2657</c:v>
                </c:pt>
                <c:pt idx="2">
                  <c:v>3091</c:v>
                </c:pt>
                <c:pt idx="3">
                  <c:v>2738</c:v>
                </c:pt>
                <c:pt idx="4">
                  <c:v>4263</c:v>
                </c:pt>
                <c:pt idx="5">
                  <c:v>2961</c:v>
                </c:pt>
                <c:pt idx="6">
                  <c:v>4194</c:v>
                </c:pt>
                <c:pt idx="7">
                  <c:v>5369</c:v>
                </c:pt>
                <c:pt idx="8">
                  <c:v>4622</c:v>
                </c:pt>
                <c:pt idx="9">
                  <c:v>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56448"/>
        <c:axId val="216732032"/>
      </c:lineChart>
      <c:catAx>
        <c:axId val="2168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176669333325608"/>
              <c:y val="0.85536371505078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7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73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39736842105263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8564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047650293713284"/>
          <c:y val="0.92368421052631577"/>
          <c:w val="0.67410808023997004"/>
          <c:h val="6.84210526315789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المغرب</a:t>
            </a:r>
          </a:p>
        </c:rich>
      </c:tx>
      <c:layout>
        <c:manualLayout>
          <c:xMode val="edge"/>
          <c:yMode val="edge"/>
          <c:x val="0.37795152609164834"/>
          <c:y val="3.2345139079892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4168004009756163"/>
          <c:w val="0.8330871491875923"/>
          <c:h val="0.62381855398736608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العربية'!$F$85:$F$94</c:f>
              <c:numCache>
                <c:formatCode>General</c:formatCode>
                <c:ptCount val="10"/>
                <c:pt idx="0">
                  <c:v>278</c:v>
                </c:pt>
                <c:pt idx="1">
                  <c:v>397</c:v>
                </c:pt>
                <c:pt idx="2">
                  <c:v>280</c:v>
                </c:pt>
                <c:pt idx="3">
                  <c:v>357</c:v>
                </c:pt>
                <c:pt idx="4">
                  <c:v>815</c:v>
                </c:pt>
                <c:pt idx="5">
                  <c:v>174</c:v>
                </c:pt>
                <c:pt idx="6">
                  <c:v>253</c:v>
                </c:pt>
                <c:pt idx="7">
                  <c:v>297</c:v>
                </c:pt>
                <c:pt idx="8">
                  <c:v>538</c:v>
                </c:pt>
                <c:pt idx="9">
                  <c:v>314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العربية'!$C$85:$C$94</c:f>
              <c:numCache>
                <c:formatCode>General</c:formatCode>
                <c:ptCount val="10"/>
                <c:pt idx="0">
                  <c:v>3275</c:v>
                </c:pt>
                <c:pt idx="1">
                  <c:v>4827</c:v>
                </c:pt>
                <c:pt idx="2">
                  <c:v>5417</c:v>
                </c:pt>
                <c:pt idx="3">
                  <c:v>6214</c:v>
                </c:pt>
                <c:pt idx="4">
                  <c:v>9489</c:v>
                </c:pt>
                <c:pt idx="5">
                  <c:v>5141</c:v>
                </c:pt>
                <c:pt idx="6">
                  <c:v>8053</c:v>
                </c:pt>
                <c:pt idx="7">
                  <c:v>11318</c:v>
                </c:pt>
                <c:pt idx="8">
                  <c:v>10117</c:v>
                </c:pt>
                <c:pt idx="9">
                  <c:v>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69664"/>
        <c:axId val="216771968"/>
      </c:lineChart>
      <c:catAx>
        <c:axId val="2167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221565731166917"/>
              <c:y val="0.85444743935309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7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77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769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57311669128507"/>
          <c:y val="0.92991913746630728"/>
          <c:w val="0.66174298375184637"/>
          <c:h val="5.9299191374663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مـصـر</a:t>
            </a:r>
          </a:p>
        </c:rich>
      </c:tx>
      <c:layout>
        <c:manualLayout>
          <c:xMode val="edge"/>
          <c:yMode val="edge"/>
          <c:x val="0.42113667755242845"/>
          <c:y val="2.1404184354411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828402366865"/>
          <c:y val="0.12384091754988814"/>
          <c:w val="0.80473372781065089"/>
          <c:h val="0.66436284413561009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العربية'!$F$47:$F$56</c:f>
              <c:numCache>
                <c:formatCode>General</c:formatCode>
                <c:ptCount val="10"/>
                <c:pt idx="0">
                  <c:v>1635</c:v>
                </c:pt>
                <c:pt idx="1">
                  <c:v>2989</c:v>
                </c:pt>
                <c:pt idx="2">
                  <c:v>2814</c:v>
                </c:pt>
                <c:pt idx="3">
                  <c:v>4163</c:v>
                </c:pt>
                <c:pt idx="4">
                  <c:v>5612</c:v>
                </c:pt>
                <c:pt idx="5">
                  <c:v>5365</c:v>
                </c:pt>
                <c:pt idx="6">
                  <c:v>6074</c:v>
                </c:pt>
                <c:pt idx="7">
                  <c:v>7021</c:v>
                </c:pt>
                <c:pt idx="8">
                  <c:v>7520</c:v>
                </c:pt>
                <c:pt idx="9">
                  <c:v>7909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العربية'!$C$47:$C$56</c:f>
              <c:numCache>
                <c:formatCode>General</c:formatCode>
                <c:ptCount val="10"/>
                <c:pt idx="0">
                  <c:v>4484</c:v>
                </c:pt>
                <c:pt idx="1">
                  <c:v>7666</c:v>
                </c:pt>
                <c:pt idx="2">
                  <c:v>10320</c:v>
                </c:pt>
                <c:pt idx="3">
                  <c:v>13779</c:v>
                </c:pt>
                <c:pt idx="4">
                  <c:v>16799</c:v>
                </c:pt>
                <c:pt idx="5">
                  <c:v>8336</c:v>
                </c:pt>
                <c:pt idx="6">
                  <c:v>9725</c:v>
                </c:pt>
                <c:pt idx="7">
                  <c:v>10696</c:v>
                </c:pt>
                <c:pt idx="8">
                  <c:v>10498</c:v>
                </c:pt>
                <c:pt idx="9">
                  <c:v>12056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91776"/>
        <c:axId val="216894080"/>
      </c:lineChart>
      <c:catAx>
        <c:axId val="21689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6059093819706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8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89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55029585798817E-2"/>
              <c:y val="0.40482630019772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8917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7648666697727"/>
          <c:y val="0.93029603203084865"/>
          <c:w val="0.66124306946838751"/>
          <c:h val="5.8981233243967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الاردن</a:t>
            </a:r>
          </a:p>
        </c:rich>
      </c:tx>
      <c:layout>
        <c:manualLayout>
          <c:xMode val="edge"/>
          <c:yMode val="edge"/>
          <c:x val="0.36567867294945083"/>
          <c:y val="3.1914968176704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4606252072796472"/>
          <c:w val="0.81093057607090102"/>
          <c:h val="0.63319289012938174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العربية'!$F$9:$F$18</c:f>
              <c:numCache>
                <c:formatCode>General</c:formatCode>
                <c:ptCount val="10"/>
                <c:pt idx="0">
                  <c:v>765</c:v>
                </c:pt>
                <c:pt idx="1">
                  <c:v>1009</c:v>
                </c:pt>
                <c:pt idx="2">
                  <c:v>1365</c:v>
                </c:pt>
                <c:pt idx="3">
                  <c:v>1463</c:v>
                </c:pt>
                <c:pt idx="4">
                  <c:v>1895</c:v>
                </c:pt>
                <c:pt idx="5">
                  <c:v>2004</c:v>
                </c:pt>
                <c:pt idx="6">
                  <c:v>2342</c:v>
                </c:pt>
                <c:pt idx="7">
                  <c:v>2466</c:v>
                </c:pt>
                <c:pt idx="8">
                  <c:v>2697</c:v>
                </c:pt>
                <c:pt idx="9">
                  <c:v>3188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'الجامعة العربية'!$C$9:$C$18</c:f>
              <c:numCache>
                <c:formatCode>General</c:formatCode>
                <c:ptCount val="10"/>
                <c:pt idx="0">
                  <c:v>6852</c:v>
                </c:pt>
                <c:pt idx="1">
                  <c:v>10238</c:v>
                </c:pt>
                <c:pt idx="2">
                  <c:v>12148</c:v>
                </c:pt>
                <c:pt idx="3">
                  <c:v>12139</c:v>
                </c:pt>
                <c:pt idx="4">
                  <c:v>16406</c:v>
                </c:pt>
                <c:pt idx="5">
                  <c:v>11121</c:v>
                </c:pt>
                <c:pt idx="6">
                  <c:v>12849</c:v>
                </c:pt>
                <c:pt idx="7">
                  <c:v>16816</c:v>
                </c:pt>
                <c:pt idx="8">
                  <c:v>19404</c:v>
                </c:pt>
                <c:pt idx="9">
                  <c:v>16178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39904"/>
        <c:axId val="216946560"/>
      </c:lineChart>
      <c:catAx>
        <c:axId val="2169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12407680945348"/>
              <c:y val="0.85638409560507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94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94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6601329089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9399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91285081240767"/>
          <c:y val="0.92287345730719827"/>
          <c:w val="0.64844903988183156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اريتيريا</a:t>
            </a:r>
          </a:p>
        </c:rich>
      </c:tx>
      <c:layout>
        <c:manualLayout>
          <c:xMode val="edge"/>
          <c:yMode val="edge"/>
          <c:x val="0.37298137292309824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7430249632893"/>
          <c:y val="0.10086843728306354"/>
          <c:w val="0.86049926578560942"/>
          <c:h val="0.64520464973490532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غير العربية'!$F$234:$H$234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غير العربية'!$B$237:$B$246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العربية'!$F$237:$F$246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15</c:v>
                </c:pt>
                <c:pt idx="5">
                  <c:v>20</c:v>
                </c:pt>
                <c:pt idx="6">
                  <c:v>12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غير العربية'!$C$234:$E$234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غير العربية'!$B$237:$B$246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العربية'!$C$237:$C$246</c:f>
              <c:numCache>
                <c:formatCode>General</c:formatCode>
                <c:ptCount val="10"/>
                <c:pt idx="0">
                  <c:v>190</c:v>
                </c:pt>
                <c:pt idx="1">
                  <c:v>59</c:v>
                </c:pt>
                <c:pt idx="2">
                  <c:v>58</c:v>
                </c:pt>
                <c:pt idx="3">
                  <c:v>29</c:v>
                </c:pt>
                <c:pt idx="4">
                  <c:v>47</c:v>
                </c:pt>
                <c:pt idx="5">
                  <c:v>46</c:v>
                </c:pt>
                <c:pt idx="6">
                  <c:v>56</c:v>
                </c:pt>
                <c:pt idx="7">
                  <c:v>67</c:v>
                </c:pt>
                <c:pt idx="8">
                  <c:v>106</c:v>
                </c:pt>
                <c:pt idx="9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98752"/>
        <c:axId val="215501056"/>
      </c:lineChart>
      <c:catAx>
        <c:axId val="21549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41927259092613"/>
              <c:y val="0.83955289308541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50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0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279001468428781E-2"/>
              <c:y val="0.3795817015019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4987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39085114360704"/>
          <c:y val="0.91195677726796265"/>
          <c:w val="0.68722559459803212"/>
          <c:h val="5.759162303664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مجلس التعاون الخليجي</a:t>
            </a:r>
          </a:p>
        </c:rich>
      </c:tx>
      <c:layout>
        <c:manualLayout>
          <c:xMode val="edge"/>
          <c:yMode val="edge"/>
          <c:x val="0.28595653986179764"/>
          <c:y val="1.8420979618562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4016438003051"/>
          <c:y val="0.13157894736842105"/>
          <c:w val="0.81726023368138234"/>
          <c:h val="0.67894736842105263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8537</c:v>
              </c:pt>
              <c:pt idx="1">
                <c:v>10234</c:v>
              </c:pt>
              <c:pt idx="2">
                <c:v>12260</c:v>
              </c:pt>
              <c:pt idx="3">
                <c:v>14446</c:v>
              </c:pt>
              <c:pt idx="4">
                <c:v>18652</c:v>
              </c:pt>
              <c:pt idx="5">
                <c:v>17545</c:v>
              </c:pt>
              <c:pt idx="6">
                <c:v>22337</c:v>
              </c:pt>
              <c:pt idx="7">
                <c:v>32133</c:v>
              </c:pt>
              <c:pt idx="8">
                <c:v>38809</c:v>
              </c:pt>
              <c:pt idx="9">
                <c:v>48448</c:v>
              </c:pt>
            </c:numLit>
          </c:val>
          <c:smooth val="0"/>
        </c:ser>
        <c:ser>
          <c:idx val="0"/>
          <c:order val="1"/>
          <c:tx>
            <c:v>الصادرات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30764</c:v>
              </c:pt>
              <c:pt idx="1">
                <c:v>45215</c:v>
              </c:pt>
              <c:pt idx="2">
                <c:v>58593</c:v>
              </c:pt>
              <c:pt idx="3">
                <c:v>71120</c:v>
              </c:pt>
              <c:pt idx="4">
                <c:v>82744</c:v>
              </c:pt>
              <c:pt idx="5">
                <c:v>71543</c:v>
              </c:pt>
              <c:pt idx="6">
                <c:v>76953</c:v>
              </c:pt>
              <c:pt idx="7">
                <c:v>92536</c:v>
              </c:pt>
              <c:pt idx="8">
                <c:v>96340</c:v>
              </c:pt>
              <c:pt idx="9">
                <c:v>95264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66592"/>
        <c:axId val="213568896"/>
      </c:lineChart>
      <c:catAx>
        <c:axId val="21356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45936968797013"/>
              <c:y val="0.87631580407628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56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56889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601707664953788E-3"/>
              <c:y val="0.41315776331341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5665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16149068322982"/>
          <c:y val="0.94473684210526321"/>
          <c:w val="0.50776397515527949"/>
          <c:h val="4.7368421052631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بنجـلادش</a:t>
            </a:r>
          </a:p>
        </c:rich>
      </c:tx>
      <c:layout>
        <c:manualLayout>
          <c:xMode val="edge"/>
          <c:yMode val="edge"/>
          <c:x val="0.36710765779828181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3744493392071"/>
          <c:y val="0.10973301904140965"/>
          <c:w val="0.86343612334801767"/>
          <c:h val="0.6448843974121069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غير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غير العربية'!$B$161:$B$170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العربية'!$F$199:$F$208</c:f>
              <c:numCache>
                <c:formatCode>General</c:formatCode>
                <c:ptCount val="10"/>
                <c:pt idx="0">
                  <c:v>72</c:v>
                </c:pt>
                <c:pt idx="1">
                  <c:v>102</c:v>
                </c:pt>
                <c:pt idx="2">
                  <c:v>122</c:v>
                </c:pt>
                <c:pt idx="3">
                  <c:v>143</c:v>
                </c:pt>
                <c:pt idx="4">
                  <c:v>183</c:v>
                </c:pt>
                <c:pt idx="5">
                  <c:v>240</c:v>
                </c:pt>
                <c:pt idx="6">
                  <c:v>277</c:v>
                </c:pt>
                <c:pt idx="7">
                  <c:v>435</c:v>
                </c:pt>
                <c:pt idx="8">
                  <c:v>641</c:v>
                </c:pt>
                <c:pt idx="9">
                  <c:v>804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غير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غير العربية'!$B$161:$B$170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العربية'!$C$199:$C$208</c:f>
              <c:numCache>
                <c:formatCode>General</c:formatCode>
                <c:ptCount val="10"/>
                <c:pt idx="0">
                  <c:v>684</c:v>
                </c:pt>
                <c:pt idx="1">
                  <c:v>1347</c:v>
                </c:pt>
                <c:pt idx="2">
                  <c:v>1352</c:v>
                </c:pt>
                <c:pt idx="3">
                  <c:v>1340</c:v>
                </c:pt>
                <c:pt idx="4">
                  <c:v>2028</c:v>
                </c:pt>
                <c:pt idx="5">
                  <c:v>1465</c:v>
                </c:pt>
                <c:pt idx="6">
                  <c:v>2274</c:v>
                </c:pt>
                <c:pt idx="7">
                  <c:v>2926</c:v>
                </c:pt>
                <c:pt idx="8">
                  <c:v>3193</c:v>
                </c:pt>
                <c:pt idx="9">
                  <c:v>3177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26400"/>
        <c:axId val="215557632"/>
      </c:lineChart>
      <c:catAx>
        <c:axId val="21552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014235902603"/>
              <c:y val="0.84529007918596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55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5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105726872246704E-3"/>
              <c:y val="0.37994778357190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5264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08138057292966"/>
          <c:y val="0.92096867668611482"/>
          <c:w val="0.68722559459803201"/>
          <c:h val="5.80474934036939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ايـران</a:t>
            </a:r>
          </a:p>
        </c:rich>
      </c:tx>
      <c:layout>
        <c:manualLayout>
          <c:xMode val="edge"/>
          <c:yMode val="edge"/>
          <c:x val="0.36706032996946503"/>
          <c:y val="1.3333445980196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2173274596183"/>
          <c:y val="0.11090140020051141"/>
          <c:w val="0.84875183553597655"/>
          <c:h val="0.65098143579692025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غير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غير العربية'!$B$161:$B$170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العربية'!$F$161:$F$170</c:f>
              <c:numCache>
                <c:formatCode>General</c:formatCode>
                <c:ptCount val="10"/>
                <c:pt idx="0">
                  <c:v>1093</c:v>
                </c:pt>
                <c:pt idx="1">
                  <c:v>1825</c:v>
                </c:pt>
                <c:pt idx="2">
                  <c:v>2130</c:v>
                </c:pt>
                <c:pt idx="3">
                  <c:v>1733</c:v>
                </c:pt>
                <c:pt idx="4">
                  <c:v>1825</c:v>
                </c:pt>
                <c:pt idx="5">
                  <c:v>608</c:v>
                </c:pt>
                <c:pt idx="6">
                  <c:v>591</c:v>
                </c:pt>
                <c:pt idx="7">
                  <c:v>248</c:v>
                </c:pt>
                <c:pt idx="8">
                  <c:v>373</c:v>
                </c:pt>
                <c:pt idx="9">
                  <c:v>471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غير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غير العربية'!$B$161:$B$170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العربية'!$C$161:$C$170</c:f>
              <c:numCache>
                <c:formatCode>General</c:formatCode>
                <c:ptCount val="10"/>
                <c:pt idx="0">
                  <c:v>953</c:v>
                </c:pt>
                <c:pt idx="1">
                  <c:v>822</c:v>
                </c:pt>
                <c:pt idx="2">
                  <c:v>1160</c:v>
                </c:pt>
                <c:pt idx="3">
                  <c:v>2031</c:v>
                </c:pt>
                <c:pt idx="4">
                  <c:v>914</c:v>
                </c:pt>
                <c:pt idx="5">
                  <c:v>1010</c:v>
                </c:pt>
                <c:pt idx="6">
                  <c:v>916</c:v>
                </c:pt>
                <c:pt idx="7">
                  <c:v>1159</c:v>
                </c:pt>
                <c:pt idx="8">
                  <c:v>450</c:v>
                </c:pt>
                <c:pt idx="9">
                  <c:v>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89472"/>
        <c:axId val="215696128"/>
      </c:lineChart>
      <c:catAx>
        <c:axId val="2156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2403865112406"/>
              <c:y val="0.84012819213049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9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69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421439060205578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894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1191103254339"/>
          <c:y val="0.91746139028758744"/>
          <c:w val="0.66960444922358275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مـاليزيا</a:t>
            </a:r>
          </a:p>
        </c:rich>
      </c:tx>
      <c:layout>
        <c:manualLayout>
          <c:xMode val="edge"/>
          <c:yMode val="edge"/>
          <c:x val="0.36158184884106725"/>
          <c:y val="1.3227619710475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0380842969708659"/>
          <c:w val="0.85946745562130178"/>
          <c:h val="0.67598075799630475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غير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غير العربية'!$B$123:$B$132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العربية'!$F$123:$F$132</c:f>
              <c:numCache>
                <c:formatCode>General</c:formatCode>
                <c:ptCount val="10"/>
                <c:pt idx="0">
                  <c:v>1825</c:v>
                </c:pt>
                <c:pt idx="1">
                  <c:v>2045</c:v>
                </c:pt>
                <c:pt idx="2">
                  <c:v>2206</c:v>
                </c:pt>
                <c:pt idx="3">
                  <c:v>3225</c:v>
                </c:pt>
                <c:pt idx="4">
                  <c:v>4577</c:v>
                </c:pt>
                <c:pt idx="5">
                  <c:v>3534</c:v>
                </c:pt>
                <c:pt idx="6">
                  <c:v>4439</c:v>
                </c:pt>
                <c:pt idx="7">
                  <c:v>6129</c:v>
                </c:pt>
                <c:pt idx="8">
                  <c:v>5840</c:v>
                </c:pt>
                <c:pt idx="9">
                  <c:v>4834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غير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غير العربية'!$B$123:$B$132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العربية'!$C$123:$C$132</c:f>
              <c:numCache>
                <c:formatCode>General</c:formatCode>
                <c:ptCount val="10"/>
                <c:pt idx="0">
                  <c:v>3398</c:v>
                </c:pt>
                <c:pt idx="1">
                  <c:v>4465</c:v>
                </c:pt>
                <c:pt idx="2">
                  <c:v>5649</c:v>
                </c:pt>
                <c:pt idx="3">
                  <c:v>6611</c:v>
                </c:pt>
                <c:pt idx="4">
                  <c:v>7948</c:v>
                </c:pt>
                <c:pt idx="5">
                  <c:v>4078</c:v>
                </c:pt>
                <c:pt idx="6">
                  <c:v>6444</c:v>
                </c:pt>
                <c:pt idx="7">
                  <c:v>9471</c:v>
                </c:pt>
                <c:pt idx="8">
                  <c:v>9328</c:v>
                </c:pt>
                <c:pt idx="9">
                  <c:v>8243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38624"/>
        <c:axId val="215613824"/>
      </c:lineChart>
      <c:catAx>
        <c:axId val="21573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99649157971539"/>
              <c:y val="0.872451846075151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1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61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492071824355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738624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02926619275281"/>
          <c:y val="0.93323075030956593"/>
          <c:w val="0.66716022923170115"/>
          <c:h val="6.6137843880626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تركيا</a:t>
            </a:r>
          </a:p>
        </c:rich>
      </c:tx>
      <c:layout>
        <c:manualLayout>
          <c:xMode val="edge"/>
          <c:yMode val="edge"/>
          <c:x val="0.37657118291248076"/>
          <c:y val="1.6777495464824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3574593796159"/>
          <c:y val="0.11181270072870286"/>
          <c:w val="0.8124076809453471"/>
          <c:h val="0.65384490676684581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غير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غير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العربية'!$F$85:$F$94</c:f>
              <c:numCache>
                <c:formatCode>General</c:formatCode>
                <c:ptCount val="10"/>
                <c:pt idx="0">
                  <c:v>2360</c:v>
                </c:pt>
                <c:pt idx="1">
                  <c:v>3139</c:v>
                </c:pt>
                <c:pt idx="2">
                  <c:v>3183</c:v>
                </c:pt>
                <c:pt idx="3">
                  <c:v>4699</c:v>
                </c:pt>
                <c:pt idx="4">
                  <c:v>7181</c:v>
                </c:pt>
                <c:pt idx="5">
                  <c:v>6314</c:v>
                </c:pt>
                <c:pt idx="6">
                  <c:v>8246</c:v>
                </c:pt>
                <c:pt idx="7">
                  <c:v>9192</c:v>
                </c:pt>
                <c:pt idx="8">
                  <c:v>13422</c:v>
                </c:pt>
                <c:pt idx="9">
                  <c:v>12283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غير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غير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العربية'!$C$85:$C$94</c:f>
              <c:numCache>
                <c:formatCode>General</c:formatCode>
                <c:ptCount val="10"/>
                <c:pt idx="0">
                  <c:v>4539</c:v>
                </c:pt>
                <c:pt idx="1">
                  <c:v>6769</c:v>
                </c:pt>
                <c:pt idx="2">
                  <c:v>7771</c:v>
                </c:pt>
                <c:pt idx="3">
                  <c:v>8872</c:v>
                </c:pt>
                <c:pt idx="4">
                  <c:v>11650</c:v>
                </c:pt>
                <c:pt idx="5">
                  <c:v>5737</c:v>
                </c:pt>
                <c:pt idx="6">
                  <c:v>9012</c:v>
                </c:pt>
                <c:pt idx="7">
                  <c:v>12555</c:v>
                </c:pt>
                <c:pt idx="8">
                  <c:v>16187</c:v>
                </c:pt>
                <c:pt idx="9">
                  <c:v>15346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67456"/>
        <c:axId val="215669760"/>
      </c:lineChart>
      <c:catAx>
        <c:axId val="2156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09494071861706"/>
              <c:y val="0.85122023485083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66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35185268508103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67456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481461369053"/>
          <c:y val="0.9208400068202337"/>
          <c:w val="0.66322008862629245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الباكسـتان</a:t>
            </a:r>
          </a:p>
        </c:rich>
      </c:tx>
      <c:layout>
        <c:manualLayout>
          <c:xMode val="edge"/>
          <c:yMode val="edge"/>
          <c:x val="0.35400290987967276"/>
          <c:y val="2.3688599939270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962962962964"/>
          <c:y val="0.11611642839415279"/>
          <c:w val="0.83259259259259255"/>
          <c:h val="0.64517153263924421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غير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غير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العربية'!$F$47:$F$56</c:f>
              <c:numCache>
                <c:formatCode>General</c:formatCode>
                <c:ptCount val="10"/>
                <c:pt idx="0">
                  <c:v>677</c:v>
                </c:pt>
                <c:pt idx="1">
                  <c:v>746</c:v>
                </c:pt>
                <c:pt idx="2">
                  <c:v>741</c:v>
                </c:pt>
                <c:pt idx="3">
                  <c:v>734</c:v>
                </c:pt>
                <c:pt idx="4">
                  <c:v>1283</c:v>
                </c:pt>
                <c:pt idx="5">
                  <c:v>1271</c:v>
                </c:pt>
                <c:pt idx="6">
                  <c:v>1394</c:v>
                </c:pt>
                <c:pt idx="7">
                  <c:v>1719</c:v>
                </c:pt>
                <c:pt idx="8">
                  <c:v>1666</c:v>
                </c:pt>
                <c:pt idx="9">
                  <c:v>2068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غير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غير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العربية'!$C$47:$C$56</c:f>
              <c:numCache>
                <c:formatCode>General</c:formatCode>
                <c:ptCount val="10"/>
                <c:pt idx="0">
                  <c:v>7979</c:v>
                </c:pt>
                <c:pt idx="1">
                  <c:v>9435</c:v>
                </c:pt>
                <c:pt idx="2">
                  <c:v>11363</c:v>
                </c:pt>
                <c:pt idx="3">
                  <c:v>13015</c:v>
                </c:pt>
                <c:pt idx="4">
                  <c:v>16630</c:v>
                </c:pt>
                <c:pt idx="5">
                  <c:v>9487</c:v>
                </c:pt>
                <c:pt idx="6">
                  <c:v>12298</c:v>
                </c:pt>
                <c:pt idx="7">
                  <c:v>16323</c:v>
                </c:pt>
                <c:pt idx="8">
                  <c:v>12933</c:v>
                </c:pt>
                <c:pt idx="9">
                  <c:v>14856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83904"/>
        <c:axId val="217086208"/>
      </c:lineChart>
      <c:catAx>
        <c:axId val="21708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57570592722558"/>
              <c:y val="0.847904352684915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08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08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569562072457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0839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33357671061909"/>
          <c:y val="0.91614582250118881"/>
          <c:w val="0.67111204432779226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انـدونيسـيا</a:t>
            </a:r>
          </a:p>
        </c:rich>
      </c:tx>
      <c:layout>
        <c:manualLayout>
          <c:xMode val="edge"/>
          <c:yMode val="edge"/>
          <c:x val="0.35935229745766312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888070692195"/>
          <c:y val="0.11470802782791377"/>
          <c:w val="0.84536082474226804"/>
          <c:h val="0.6591600216198491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غير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غير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العربية'!$F$9:$F$18</c:f>
              <c:numCache>
                <c:formatCode>General</c:formatCode>
                <c:ptCount val="10"/>
                <c:pt idx="0">
                  <c:v>1614</c:v>
                </c:pt>
                <c:pt idx="1">
                  <c:v>2030</c:v>
                </c:pt>
                <c:pt idx="2">
                  <c:v>2354</c:v>
                </c:pt>
                <c:pt idx="3">
                  <c:v>3516</c:v>
                </c:pt>
                <c:pt idx="4">
                  <c:v>4301</c:v>
                </c:pt>
                <c:pt idx="5">
                  <c:v>3342</c:v>
                </c:pt>
                <c:pt idx="6">
                  <c:v>4291</c:v>
                </c:pt>
                <c:pt idx="7">
                  <c:v>5407</c:v>
                </c:pt>
                <c:pt idx="8">
                  <c:v>7301</c:v>
                </c:pt>
                <c:pt idx="9">
                  <c:v>7417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غير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غير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'الدول الأسلامية غير العربية'!$C$9:$C$18</c:f>
              <c:numCache>
                <c:formatCode>General</c:formatCode>
                <c:ptCount val="10"/>
                <c:pt idx="0">
                  <c:v>6871</c:v>
                </c:pt>
                <c:pt idx="1">
                  <c:v>9170</c:v>
                </c:pt>
                <c:pt idx="2">
                  <c:v>11484</c:v>
                </c:pt>
                <c:pt idx="3">
                  <c:v>12366</c:v>
                </c:pt>
                <c:pt idx="4">
                  <c:v>15122</c:v>
                </c:pt>
                <c:pt idx="5">
                  <c:v>11079</c:v>
                </c:pt>
                <c:pt idx="6">
                  <c:v>14388</c:v>
                </c:pt>
                <c:pt idx="7">
                  <c:v>17847</c:v>
                </c:pt>
                <c:pt idx="8">
                  <c:v>19739</c:v>
                </c:pt>
                <c:pt idx="9">
                  <c:v>20615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63808"/>
        <c:axId val="217470464"/>
      </c:lineChart>
      <c:catAx>
        <c:axId val="21746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82802948113305"/>
              <c:y val="0.855447132104781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7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7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5263157894736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638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07679890772749"/>
          <c:y val="0.91328050642690295"/>
          <c:w val="0.67599457284334297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سـيريلنكا</a:t>
            </a:r>
          </a:p>
        </c:rich>
      </c:tx>
      <c:layout>
        <c:manualLayout>
          <c:xMode val="edge"/>
          <c:yMode val="edge"/>
          <c:x val="0.3495938507686539"/>
          <c:y val="1.3404802045199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9411764705882"/>
          <c:y val="0.10038820703539018"/>
          <c:w val="0.86617647058823555"/>
          <c:h val="0.66100586044957665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الأسلامي'!$B$351:$B$360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الأسلامي'!$F$351:$F$360</c:f>
              <c:numCache>
                <c:formatCode>General</c:formatCode>
                <c:ptCount val="10"/>
                <c:pt idx="0">
                  <c:v>128</c:v>
                </c:pt>
                <c:pt idx="1">
                  <c:v>148</c:v>
                </c:pt>
                <c:pt idx="2">
                  <c:v>143</c:v>
                </c:pt>
                <c:pt idx="3">
                  <c:v>199</c:v>
                </c:pt>
                <c:pt idx="4">
                  <c:v>212</c:v>
                </c:pt>
                <c:pt idx="5">
                  <c:v>133</c:v>
                </c:pt>
                <c:pt idx="6">
                  <c:v>161</c:v>
                </c:pt>
                <c:pt idx="7">
                  <c:v>258</c:v>
                </c:pt>
                <c:pt idx="8">
                  <c:v>272</c:v>
                </c:pt>
                <c:pt idx="9">
                  <c:v>289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الأسلامي'!$B$351:$B$360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الأسلامي'!$C$351:$C$360</c:f>
              <c:numCache>
                <c:formatCode>General</c:formatCode>
                <c:ptCount val="10"/>
                <c:pt idx="0">
                  <c:v>634</c:v>
                </c:pt>
                <c:pt idx="1">
                  <c:v>604</c:v>
                </c:pt>
                <c:pt idx="2">
                  <c:v>701</c:v>
                </c:pt>
                <c:pt idx="3">
                  <c:v>534</c:v>
                </c:pt>
                <c:pt idx="4">
                  <c:v>761</c:v>
                </c:pt>
                <c:pt idx="5">
                  <c:v>472</c:v>
                </c:pt>
                <c:pt idx="6">
                  <c:v>723</c:v>
                </c:pt>
                <c:pt idx="7">
                  <c:v>724</c:v>
                </c:pt>
                <c:pt idx="8">
                  <c:v>1906</c:v>
                </c:pt>
                <c:pt idx="9">
                  <c:v>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1456"/>
        <c:axId val="216134016"/>
      </c:lineChart>
      <c:catAx>
        <c:axId val="2161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35298087739034"/>
              <c:y val="0.85202036989419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13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13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235294117647092E-3"/>
              <c:y val="0.386059544165558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1314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88233970753656"/>
          <c:y val="0.91622647253844303"/>
          <c:w val="0.6823529411764705"/>
          <c:h val="6.702412868632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هونج كونج</a:t>
            </a:r>
          </a:p>
        </c:rich>
      </c:tx>
      <c:layout>
        <c:manualLayout>
          <c:xMode val="edge"/>
          <c:yMode val="edge"/>
          <c:x val="0.35638197902541485"/>
          <c:y val="2.6041666666666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2248520710059"/>
          <c:y val="0.1175370606174391"/>
          <c:w val="0.85207100591715978"/>
          <c:h val="0.65970268371660601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الأسلامي'!$B$313:$B$322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الأسلامي'!$F$313:$F$322</c:f>
              <c:numCache>
                <c:formatCode>General</c:formatCode>
                <c:ptCount val="10"/>
                <c:pt idx="0">
                  <c:v>148</c:v>
                </c:pt>
                <c:pt idx="1">
                  <c:v>563</c:v>
                </c:pt>
                <c:pt idx="2">
                  <c:v>179</c:v>
                </c:pt>
                <c:pt idx="3">
                  <c:v>147</c:v>
                </c:pt>
                <c:pt idx="4">
                  <c:v>227</c:v>
                </c:pt>
                <c:pt idx="5">
                  <c:v>150</c:v>
                </c:pt>
                <c:pt idx="6">
                  <c:v>263</c:v>
                </c:pt>
                <c:pt idx="7">
                  <c:v>277</c:v>
                </c:pt>
                <c:pt idx="8">
                  <c:v>223</c:v>
                </c:pt>
                <c:pt idx="9">
                  <c:v>209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الأسلامي'!$B$313:$B$322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الأسلامي'!$C$313:$C$322</c:f>
              <c:numCache>
                <c:formatCode>General</c:formatCode>
                <c:ptCount val="10"/>
                <c:pt idx="0">
                  <c:v>1345</c:v>
                </c:pt>
                <c:pt idx="1">
                  <c:v>2033</c:v>
                </c:pt>
                <c:pt idx="2">
                  <c:v>2125</c:v>
                </c:pt>
                <c:pt idx="3">
                  <c:v>1802</c:v>
                </c:pt>
                <c:pt idx="4">
                  <c:v>1074</c:v>
                </c:pt>
                <c:pt idx="5">
                  <c:v>1094</c:v>
                </c:pt>
                <c:pt idx="6">
                  <c:v>1556</c:v>
                </c:pt>
                <c:pt idx="7">
                  <c:v>1897</c:v>
                </c:pt>
                <c:pt idx="8">
                  <c:v>1747</c:v>
                </c:pt>
                <c:pt idx="9">
                  <c:v>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75744"/>
        <c:axId val="216178048"/>
      </c:lineChart>
      <c:catAx>
        <c:axId val="2161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70461062308"/>
              <c:y val="0.86515103439962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17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17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757396449704231E-3"/>
              <c:y val="0.380209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1757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89370837315855"/>
          <c:y val="0.91526278087299406"/>
          <c:w val="0.67455667893584315"/>
          <c:h val="6.25002734033245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الـفـلبين</a:t>
            </a:r>
          </a:p>
        </c:rich>
      </c:tx>
      <c:layout>
        <c:manualLayout>
          <c:xMode val="edge"/>
          <c:yMode val="edge"/>
          <c:x val="0.38048146560476503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4786450662745"/>
          <c:y val="0.10831298901533877"/>
          <c:w val="0.8483063328424153"/>
          <c:h val="0.68085870479418198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الأسلامي'!$B$275:$B$284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الأسلامي'!$F$275:$F$284</c:f>
              <c:numCache>
                <c:formatCode>General</c:formatCode>
                <c:ptCount val="10"/>
                <c:pt idx="0">
                  <c:v>263</c:v>
                </c:pt>
                <c:pt idx="1">
                  <c:v>331</c:v>
                </c:pt>
                <c:pt idx="2">
                  <c:v>447</c:v>
                </c:pt>
                <c:pt idx="3">
                  <c:v>493</c:v>
                </c:pt>
                <c:pt idx="4">
                  <c:v>676</c:v>
                </c:pt>
                <c:pt idx="5">
                  <c:v>640</c:v>
                </c:pt>
                <c:pt idx="6">
                  <c:v>750</c:v>
                </c:pt>
                <c:pt idx="7">
                  <c:v>972</c:v>
                </c:pt>
                <c:pt idx="8">
                  <c:v>1030</c:v>
                </c:pt>
                <c:pt idx="9">
                  <c:v>958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الأسلامي'!$B$275:$B$284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الأسلامي'!$C$275:$C$284</c:f>
              <c:numCache>
                <c:formatCode>General</c:formatCode>
                <c:ptCount val="10"/>
                <c:pt idx="0">
                  <c:v>5130</c:v>
                </c:pt>
                <c:pt idx="1">
                  <c:v>8544</c:v>
                </c:pt>
                <c:pt idx="2">
                  <c:v>10751</c:v>
                </c:pt>
                <c:pt idx="3">
                  <c:v>12510</c:v>
                </c:pt>
                <c:pt idx="4">
                  <c:v>17742</c:v>
                </c:pt>
                <c:pt idx="5">
                  <c:v>5773</c:v>
                </c:pt>
                <c:pt idx="6">
                  <c:v>9226</c:v>
                </c:pt>
                <c:pt idx="7">
                  <c:v>13064</c:v>
                </c:pt>
                <c:pt idx="8">
                  <c:v>12870</c:v>
                </c:pt>
                <c:pt idx="9">
                  <c:v>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98976"/>
        <c:axId val="217201280"/>
      </c:lineChart>
      <c:catAx>
        <c:axId val="21719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71901741895999"/>
              <c:y val="0.86530852168826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20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20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665782493368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198976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6027132874485"/>
          <c:y val="0.91899832267015336"/>
          <c:w val="0.6642125404427538"/>
          <c:h val="6.6312997347480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تـايلند</a:t>
            </a:r>
          </a:p>
        </c:rich>
      </c:tx>
      <c:layout>
        <c:manualLayout>
          <c:xMode val="edge"/>
          <c:yMode val="edge"/>
          <c:x val="0.36686421593750507"/>
          <c:y val="1.3333333333333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6018932641051"/>
          <c:y val="0.10705758567337242"/>
          <c:w val="0.84007112855631405"/>
          <c:h val="0.67935404062012417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الأسلامي'!$B$237:$B$246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الأسلامي'!$F$237:$F$246</c:f>
              <c:numCache>
                <c:formatCode>General</c:formatCode>
                <c:ptCount val="10"/>
                <c:pt idx="0">
                  <c:v>2179</c:v>
                </c:pt>
                <c:pt idx="1">
                  <c:v>3817</c:v>
                </c:pt>
                <c:pt idx="2">
                  <c:v>4946</c:v>
                </c:pt>
                <c:pt idx="3">
                  <c:v>5582</c:v>
                </c:pt>
                <c:pt idx="4">
                  <c:v>7832</c:v>
                </c:pt>
                <c:pt idx="5">
                  <c:v>7764</c:v>
                </c:pt>
                <c:pt idx="6">
                  <c:v>8753</c:v>
                </c:pt>
                <c:pt idx="7">
                  <c:v>10149</c:v>
                </c:pt>
                <c:pt idx="8">
                  <c:v>12707</c:v>
                </c:pt>
                <c:pt idx="9">
                  <c:v>13508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الأسلامي'!$B$237:$B$246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الأسلامي'!$C$237:$C$246</c:f>
              <c:numCache>
                <c:formatCode>General</c:formatCode>
                <c:ptCount val="10"/>
                <c:pt idx="0">
                  <c:v>8365</c:v>
                </c:pt>
                <c:pt idx="1">
                  <c:v>12016</c:v>
                </c:pt>
                <c:pt idx="2">
                  <c:v>13264</c:v>
                </c:pt>
                <c:pt idx="3">
                  <c:v>15480</c:v>
                </c:pt>
                <c:pt idx="4">
                  <c:v>23765</c:v>
                </c:pt>
                <c:pt idx="5">
                  <c:v>13884</c:v>
                </c:pt>
                <c:pt idx="6">
                  <c:v>17924</c:v>
                </c:pt>
                <c:pt idx="7">
                  <c:v>24641</c:v>
                </c:pt>
                <c:pt idx="8">
                  <c:v>27123</c:v>
                </c:pt>
                <c:pt idx="9">
                  <c:v>25528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68800"/>
        <c:axId val="216270720"/>
      </c:lineChart>
      <c:catAx>
        <c:axId val="21626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75181483043742"/>
              <c:y val="0.85121198898431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7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27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497041420149E-3"/>
              <c:y val="0.36266750656167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688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825713506814313"/>
          <c:y val="0.91054136821652343"/>
          <c:w val="0.65532590970507409"/>
          <c:h val="6.40002799650043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العربية الأخرى</a:t>
            </a:r>
          </a:p>
        </c:rich>
      </c:tx>
      <c:layout>
        <c:manualLayout>
          <c:xMode val="edge"/>
          <c:yMode val="edge"/>
          <c:x val="0.28088043740190038"/>
          <c:y val="1.33334459801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1631489979064"/>
          <c:y val="0.13600035416758899"/>
          <c:w val="0.80710793264186209"/>
          <c:h val="0.669335076393428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6114</c:v>
              </c:pt>
              <c:pt idx="1">
                <c:v>8286</c:v>
              </c:pt>
              <c:pt idx="2">
                <c:v>8120</c:v>
              </c:pt>
              <c:pt idx="3">
                <c:v>10363</c:v>
              </c:pt>
              <c:pt idx="4">
                <c:v>13425</c:v>
              </c:pt>
              <c:pt idx="5">
                <c:v>12285</c:v>
              </c:pt>
              <c:pt idx="6">
                <c:v>14261</c:v>
              </c:pt>
              <c:pt idx="7">
                <c:v>16452</c:v>
              </c:pt>
              <c:pt idx="8">
                <c:v>17655</c:v>
              </c:pt>
              <c:pt idx="9">
                <c:v>18737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24319</c:v>
              </c:pt>
              <c:pt idx="1">
                <c:v>35429</c:v>
              </c:pt>
              <c:pt idx="2">
                <c:v>41957</c:v>
              </c:pt>
              <c:pt idx="3">
                <c:v>46026</c:v>
              </c:pt>
              <c:pt idx="4">
                <c:v>63880</c:v>
              </c:pt>
              <c:pt idx="5">
                <c:v>41590</c:v>
              </c:pt>
              <c:pt idx="6">
                <c:v>49753</c:v>
              </c:pt>
              <c:pt idx="7">
                <c:v>63103</c:v>
              </c:pt>
              <c:pt idx="8">
                <c:v>61379</c:v>
              </c:pt>
              <c:pt idx="9">
                <c:v>59257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41952"/>
        <c:axId val="213744256"/>
      </c:lineChart>
      <c:catAx>
        <c:axId val="21374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438326722807293"/>
              <c:y val="0.87466881822175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7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4425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1707664953788E-3"/>
              <c:y val="0.40800102508645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7419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24223602484473"/>
          <c:y val="0.93866911111747686"/>
          <c:w val="0.49844720496894412"/>
          <c:h val="5.3333472222583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تايوان</a:t>
            </a:r>
          </a:p>
        </c:rich>
      </c:tx>
      <c:layout>
        <c:manualLayout>
          <c:xMode val="edge"/>
          <c:yMode val="edge"/>
          <c:x val="0.35373791319563314"/>
          <c:y val="1.3227500578673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54136711171972"/>
          <c:y val="0.1043591886142976"/>
          <c:w val="0.83217071779071095"/>
          <c:h val="0.67104048969117835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الأسلامي'!$B$199:$B$208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الأسلامي'!$F$199:$F$208</c:f>
              <c:numCache>
                <c:formatCode>General</c:formatCode>
                <c:ptCount val="10"/>
                <c:pt idx="0">
                  <c:v>1615</c:v>
                </c:pt>
                <c:pt idx="1">
                  <c:v>1943</c:v>
                </c:pt>
                <c:pt idx="2">
                  <c:v>1992</c:v>
                </c:pt>
                <c:pt idx="3">
                  <c:v>2717</c:v>
                </c:pt>
                <c:pt idx="4">
                  <c:v>3778</c:v>
                </c:pt>
                <c:pt idx="5">
                  <c:v>2570</c:v>
                </c:pt>
                <c:pt idx="6">
                  <c:v>3649</c:v>
                </c:pt>
                <c:pt idx="7">
                  <c:v>4853</c:v>
                </c:pt>
                <c:pt idx="8">
                  <c:v>6622</c:v>
                </c:pt>
                <c:pt idx="9">
                  <c:v>6675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الأسلامي'!$B$199:$B$208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الأسلامي'!$C$199:$C$208</c:f>
              <c:numCache>
                <c:formatCode>General</c:formatCode>
                <c:ptCount val="10"/>
                <c:pt idx="0">
                  <c:v>15396</c:v>
                </c:pt>
                <c:pt idx="1">
                  <c:v>24366</c:v>
                </c:pt>
                <c:pt idx="2">
                  <c:v>29044</c:v>
                </c:pt>
                <c:pt idx="3">
                  <c:v>32605</c:v>
                </c:pt>
                <c:pt idx="4">
                  <c:v>46165</c:v>
                </c:pt>
                <c:pt idx="5">
                  <c:v>28151</c:v>
                </c:pt>
                <c:pt idx="6">
                  <c:v>37685</c:v>
                </c:pt>
                <c:pt idx="7">
                  <c:v>46848</c:v>
                </c:pt>
                <c:pt idx="8">
                  <c:v>50277</c:v>
                </c:pt>
                <c:pt idx="9">
                  <c:v>51921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20640"/>
        <c:axId val="216331392"/>
      </c:lineChart>
      <c:catAx>
        <c:axId val="21632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66883487390159"/>
              <c:y val="0.85582696558363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33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33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1869436201780423E-2"/>
              <c:y val="0.37566220889055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3206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51926661341246"/>
          <c:y val="0.91825899081069651"/>
          <c:w val="0.67210682492581619"/>
          <c:h val="6.34923412351234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الصـين </a:t>
            </a:r>
          </a:p>
        </c:rich>
      </c:tx>
      <c:layout>
        <c:manualLayout>
          <c:xMode val="edge"/>
          <c:yMode val="edge"/>
          <c:x val="0.34323953933692897"/>
          <c:y val="1.3123359580052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2794913698198"/>
          <c:y val="0.11461067366579178"/>
          <c:w val="0.8198967654442324"/>
          <c:h val="0.67428818512870947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الأسلامي'!$F$161:$F$170</c:f>
              <c:numCache>
                <c:formatCode>General</c:formatCode>
                <c:ptCount val="10"/>
                <c:pt idx="0">
                  <c:v>11681</c:v>
                </c:pt>
                <c:pt idx="1">
                  <c:v>16521</c:v>
                </c:pt>
                <c:pt idx="2">
                  <c:v>22391</c:v>
                </c:pt>
                <c:pt idx="3">
                  <c:v>32664</c:v>
                </c:pt>
                <c:pt idx="4">
                  <c:v>47541</c:v>
                </c:pt>
                <c:pt idx="5">
                  <c:v>40601</c:v>
                </c:pt>
                <c:pt idx="6">
                  <c:v>46851</c:v>
                </c:pt>
                <c:pt idx="7">
                  <c:v>64829</c:v>
                </c:pt>
                <c:pt idx="8">
                  <c:v>74195</c:v>
                </c:pt>
                <c:pt idx="9">
                  <c:v>78487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الأسلامي'!$C$161:$C$170</c:f>
              <c:numCache>
                <c:formatCode>General</c:formatCode>
                <c:ptCount val="10"/>
                <c:pt idx="0">
                  <c:v>22787</c:v>
                </c:pt>
                <c:pt idx="1">
                  <c:v>40519</c:v>
                </c:pt>
                <c:pt idx="2">
                  <c:v>49556</c:v>
                </c:pt>
                <c:pt idx="3">
                  <c:v>59840</c:v>
                </c:pt>
                <c:pt idx="4">
                  <c:v>104954</c:v>
                </c:pt>
                <c:pt idx="5">
                  <c:v>80417</c:v>
                </c:pt>
                <c:pt idx="6">
                  <c:v>112210</c:v>
                </c:pt>
                <c:pt idx="7">
                  <c:v>170500</c:v>
                </c:pt>
                <c:pt idx="8">
                  <c:v>188229</c:v>
                </c:pt>
                <c:pt idx="9">
                  <c:v>188936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78336"/>
        <c:axId val="217297280"/>
      </c:lineChart>
      <c:catAx>
        <c:axId val="21727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76000441889613"/>
              <c:y val="0.8579216595126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2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29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294205052005974E-3"/>
              <c:y val="0.36220555107776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278336"/>
        <c:crosses val="autoZero"/>
        <c:crossBetween val="between"/>
        <c:majorUnit val="25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602154592794912"/>
          <c:y val="0.92169303183568663"/>
          <c:w val="0.58395291970375895"/>
          <c:h val="6.29924015403587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سـنغافورة</a:t>
            </a:r>
          </a:p>
        </c:rich>
      </c:tx>
      <c:layout>
        <c:manualLayout>
          <c:xMode val="edge"/>
          <c:yMode val="edge"/>
          <c:x val="0.34124629080118685"/>
          <c:y val="2.1276595744680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8427299703269"/>
          <c:y val="0.11834397663676137"/>
          <c:w val="0.83086053412462912"/>
          <c:h val="0.64961164949712935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الأسلامي'!$F$123:$F$132</c:f>
              <c:numCache>
                <c:formatCode>General</c:formatCode>
                <c:ptCount val="10"/>
                <c:pt idx="0">
                  <c:v>791</c:v>
                </c:pt>
                <c:pt idx="1">
                  <c:v>1094</c:v>
                </c:pt>
                <c:pt idx="2">
                  <c:v>3020</c:v>
                </c:pt>
                <c:pt idx="3">
                  <c:v>3381</c:v>
                </c:pt>
                <c:pt idx="4">
                  <c:v>2854</c:v>
                </c:pt>
                <c:pt idx="5">
                  <c:v>2635</c:v>
                </c:pt>
                <c:pt idx="6">
                  <c:v>2242</c:v>
                </c:pt>
                <c:pt idx="7">
                  <c:v>2506</c:v>
                </c:pt>
                <c:pt idx="8">
                  <c:v>4044</c:v>
                </c:pt>
                <c:pt idx="9">
                  <c:v>6142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الأسلامي'!$C$123:$C$132</c:f>
              <c:numCache>
                <c:formatCode>General</c:formatCode>
                <c:ptCount val="10"/>
                <c:pt idx="0">
                  <c:v>22147</c:v>
                </c:pt>
                <c:pt idx="1">
                  <c:v>35488</c:v>
                </c:pt>
                <c:pt idx="2">
                  <c:v>37405</c:v>
                </c:pt>
                <c:pt idx="3">
                  <c:v>37360</c:v>
                </c:pt>
                <c:pt idx="4">
                  <c:v>43693</c:v>
                </c:pt>
                <c:pt idx="5">
                  <c:v>31429</c:v>
                </c:pt>
                <c:pt idx="6">
                  <c:v>37931</c:v>
                </c:pt>
                <c:pt idx="7">
                  <c:v>60398</c:v>
                </c:pt>
                <c:pt idx="8">
                  <c:v>53582</c:v>
                </c:pt>
                <c:pt idx="9">
                  <c:v>43876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22624"/>
        <c:axId val="217324928"/>
      </c:lineChart>
      <c:catAx>
        <c:axId val="21732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49309597169924"/>
              <c:y val="0.85851730074062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32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1869436201780423E-2"/>
              <c:y val="0.35372396269615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3226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62185705047738"/>
          <c:y val="0.92048400450615508"/>
          <c:w val="0.6691394658753711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الـهـنـد</a:t>
            </a:r>
          </a:p>
        </c:rich>
      </c:tx>
      <c:layout>
        <c:manualLayout>
          <c:xMode val="edge"/>
          <c:yMode val="edge"/>
          <c:x val="0.37745665401240713"/>
          <c:y val="2.7713655212140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3194650817245"/>
          <c:y val="0.1066986314714964"/>
          <c:w val="0.82615156017830604"/>
          <c:h val="0.66256884645739889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الأسلامي'!$F$85:$F$94</c:f>
              <c:numCache>
                <c:formatCode>General</c:formatCode>
                <c:ptCount val="10"/>
                <c:pt idx="0">
                  <c:v>5622</c:v>
                </c:pt>
                <c:pt idx="1">
                  <c:v>6884</c:v>
                </c:pt>
                <c:pt idx="2">
                  <c:v>9864</c:v>
                </c:pt>
                <c:pt idx="3">
                  <c:v>11529</c:v>
                </c:pt>
                <c:pt idx="4">
                  <c:v>18012</c:v>
                </c:pt>
                <c:pt idx="5">
                  <c:v>13095</c:v>
                </c:pt>
                <c:pt idx="6">
                  <c:v>15116</c:v>
                </c:pt>
                <c:pt idx="7">
                  <c:v>16191</c:v>
                </c:pt>
                <c:pt idx="8">
                  <c:v>19581</c:v>
                </c:pt>
                <c:pt idx="9">
                  <c:v>21822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الأسلامي'!$C$85:$C$94</c:f>
              <c:numCache>
                <c:formatCode>General</c:formatCode>
                <c:ptCount val="10"/>
                <c:pt idx="0">
                  <c:v>27625</c:v>
                </c:pt>
                <c:pt idx="1">
                  <c:v>40237</c:v>
                </c:pt>
                <c:pt idx="2">
                  <c:v>48520</c:v>
                </c:pt>
                <c:pt idx="3">
                  <c:v>64120</c:v>
                </c:pt>
                <c:pt idx="4">
                  <c:v>85295</c:v>
                </c:pt>
                <c:pt idx="5">
                  <c:v>52951</c:v>
                </c:pt>
                <c:pt idx="6">
                  <c:v>71891</c:v>
                </c:pt>
                <c:pt idx="7">
                  <c:v>103272</c:v>
                </c:pt>
                <c:pt idx="8">
                  <c:v>120841</c:v>
                </c:pt>
                <c:pt idx="9">
                  <c:v>129444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83296"/>
        <c:axId val="217385600"/>
      </c:lineChart>
      <c:catAx>
        <c:axId val="21738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361434332478263"/>
              <c:y val="0.853131040169198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3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38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9153046062407162E-3"/>
              <c:y val="0.37433155080213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3832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459331315059"/>
          <c:y val="0.90739270824067919"/>
          <c:w val="0.57800938329959894"/>
          <c:h val="6.41711229946524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كوريا الجنوبية</a:t>
            </a:r>
          </a:p>
        </c:rich>
      </c:tx>
      <c:layout>
        <c:manualLayout>
          <c:xMode val="edge"/>
          <c:yMode val="edge"/>
          <c:x val="0.32934810474272114"/>
          <c:y val="2.7264731750219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7548291233293"/>
          <c:y val="0.12576956904133685"/>
          <c:w val="0.81723625557206536"/>
          <c:h val="0.62620932277924357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الأسلامي'!$F$47:$F$56</c:f>
              <c:numCache>
                <c:formatCode>General</c:formatCode>
                <c:ptCount val="10"/>
                <c:pt idx="0">
                  <c:v>6688</c:v>
                </c:pt>
                <c:pt idx="1">
                  <c:v>8138</c:v>
                </c:pt>
                <c:pt idx="2">
                  <c:v>9900</c:v>
                </c:pt>
                <c:pt idx="3">
                  <c:v>15162</c:v>
                </c:pt>
                <c:pt idx="4">
                  <c:v>19218</c:v>
                </c:pt>
                <c:pt idx="5">
                  <c:v>15931</c:v>
                </c:pt>
                <c:pt idx="6">
                  <c:v>17789</c:v>
                </c:pt>
                <c:pt idx="7">
                  <c:v>29076</c:v>
                </c:pt>
                <c:pt idx="8">
                  <c:v>35467</c:v>
                </c:pt>
                <c:pt idx="9">
                  <c:v>36018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الأسلامي'!$C$47:$C$56</c:f>
              <c:numCache>
                <c:formatCode>General</c:formatCode>
                <c:ptCount val="10"/>
                <c:pt idx="0">
                  <c:v>40382</c:v>
                </c:pt>
                <c:pt idx="1">
                  <c:v>57368</c:v>
                </c:pt>
                <c:pt idx="2">
                  <c:v>72570</c:v>
                </c:pt>
                <c:pt idx="3">
                  <c:v>73972</c:v>
                </c:pt>
                <c:pt idx="4">
                  <c:v>101621</c:v>
                </c:pt>
                <c:pt idx="5">
                  <c:v>68263</c:v>
                </c:pt>
                <c:pt idx="6">
                  <c:v>92431</c:v>
                </c:pt>
                <c:pt idx="7">
                  <c:v>137392</c:v>
                </c:pt>
                <c:pt idx="8">
                  <c:v>133585</c:v>
                </c:pt>
                <c:pt idx="9">
                  <c:v>131750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02752"/>
        <c:axId val="217438080"/>
      </c:lineChart>
      <c:catAx>
        <c:axId val="21740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361319660623817"/>
              <c:y val="0.85136434462842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3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3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294205052005974E-3"/>
              <c:y val="0.37467073871702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027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84902032594764"/>
          <c:y val="0.91820691279025479"/>
          <c:w val="0.66716242936200587"/>
          <c:h val="6.332453825857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الـيـابـان</a:t>
            </a:r>
          </a:p>
        </c:rich>
      </c:tx>
      <c:layout>
        <c:manualLayout>
          <c:xMode val="edge"/>
          <c:yMode val="edge"/>
          <c:x val="0.35407454068241484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3703703703714"/>
          <c:y val="9.9821746880570411E-2"/>
          <c:w val="0.8088888888888891"/>
          <c:h val="0.68538324420677366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'الأسيوية عدا العربية و الأسلامي'!$B$9:$B$18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الأسلامي'!$F$9:$F$18</c:f>
              <c:numCache>
                <c:formatCode>General</c:formatCode>
                <c:ptCount val="10"/>
                <c:pt idx="0">
                  <c:v>17555</c:v>
                </c:pt>
                <c:pt idx="1">
                  <c:v>20093</c:v>
                </c:pt>
                <c:pt idx="2">
                  <c:v>21146</c:v>
                </c:pt>
                <c:pt idx="3">
                  <c:v>29563</c:v>
                </c:pt>
                <c:pt idx="4">
                  <c:v>35251</c:v>
                </c:pt>
                <c:pt idx="5">
                  <c:v>27142</c:v>
                </c:pt>
                <c:pt idx="6">
                  <c:v>29957</c:v>
                </c:pt>
                <c:pt idx="7">
                  <c:v>31065</c:v>
                </c:pt>
                <c:pt idx="8">
                  <c:v>38989</c:v>
                </c:pt>
                <c:pt idx="9">
                  <c:v>35153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'الأسيوية عدا العربية و الأسلامي'!$B$9:$B$18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'الأسيوية عدا العربية و الأسلامي'!$C$9:$C$18</c:f>
              <c:numCache>
                <c:formatCode>General</c:formatCode>
                <c:ptCount val="10"/>
                <c:pt idx="0">
                  <c:v>67006</c:v>
                </c:pt>
                <c:pt idx="1">
                  <c:v>105580</c:v>
                </c:pt>
                <c:pt idx="2">
                  <c:v>130369</c:v>
                </c:pt>
                <c:pt idx="3">
                  <c:v>134007</c:v>
                </c:pt>
                <c:pt idx="4">
                  <c:v>178823</c:v>
                </c:pt>
                <c:pt idx="5">
                  <c:v>108956</c:v>
                </c:pt>
                <c:pt idx="6">
                  <c:v>135634</c:v>
                </c:pt>
                <c:pt idx="7">
                  <c:v>180828</c:v>
                </c:pt>
                <c:pt idx="8">
                  <c:v>192201</c:v>
                </c:pt>
                <c:pt idx="9">
                  <c:v>179825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47040"/>
        <c:axId val="218199168"/>
      </c:lineChart>
      <c:catAx>
        <c:axId val="21744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597252792968597"/>
              <c:y val="0.85650623885917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19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9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074074074074094E-3"/>
              <c:y val="0.36363636363636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470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817089866648513"/>
          <c:y val="0.91265597147950084"/>
          <c:w val="0.65333426655001481"/>
          <c:h val="6.41711229946524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اثيوبيا</a:t>
            </a:r>
          </a:p>
        </c:rich>
      </c:tx>
      <c:layout>
        <c:manualLayout>
          <c:xMode val="edge"/>
          <c:yMode val="edge"/>
          <c:x val="0.34911273664756404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0532544378698"/>
          <c:y val="9.9632212463648506E-2"/>
          <c:w val="0.86390532544378695"/>
          <c:h val="0.6556308174553882"/>
        </c:manualLayout>
      </c:layout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'افريقيا عدا العربية والأسلامية'!$B$85:$B$94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'افريقيا عدا العربية والأسلامية'!$F$85:$F$94</c:f>
              <c:numCache>
                <c:formatCode>General</c:formatCode>
                <c:ptCount val="10"/>
                <c:pt idx="0">
                  <c:v>190</c:v>
                </c:pt>
                <c:pt idx="1">
                  <c:v>248</c:v>
                </c:pt>
                <c:pt idx="2">
                  <c:v>268</c:v>
                </c:pt>
                <c:pt idx="3">
                  <c:v>339</c:v>
                </c:pt>
                <c:pt idx="4">
                  <c:v>485</c:v>
                </c:pt>
                <c:pt idx="5">
                  <c:v>415</c:v>
                </c:pt>
                <c:pt idx="6">
                  <c:v>553</c:v>
                </c:pt>
                <c:pt idx="7">
                  <c:v>602</c:v>
                </c:pt>
                <c:pt idx="8">
                  <c:v>750</c:v>
                </c:pt>
                <c:pt idx="9">
                  <c:v>595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'افريقيا عدا العربية والأسلامية'!$B$85:$B$94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'افريقيا عدا العربية والأسلامية'!$C$85:$C$94</c:f>
              <c:numCache>
                <c:formatCode>General</c:formatCode>
                <c:ptCount val="10"/>
                <c:pt idx="0">
                  <c:v>52</c:v>
                </c:pt>
                <c:pt idx="1">
                  <c:v>70</c:v>
                </c:pt>
                <c:pt idx="2">
                  <c:v>84</c:v>
                </c:pt>
                <c:pt idx="3">
                  <c:v>116</c:v>
                </c:pt>
                <c:pt idx="4">
                  <c:v>70</c:v>
                </c:pt>
                <c:pt idx="5">
                  <c:v>106</c:v>
                </c:pt>
                <c:pt idx="6">
                  <c:v>167</c:v>
                </c:pt>
                <c:pt idx="7">
                  <c:v>248</c:v>
                </c:pt>
                <c:pt idx="8">
                  <c:v>246</c:v>
                </c:pt>
                <c:pt idx="9">
                  <c:v>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98368"/>
        <c:axId val="217490944"/>
      </c:lineChart>
      <c:catAx>
        <c:axId val="21789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44382257973149"/>
              <c:y val="0.85012248005791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9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8983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22375800147283"/>
          <c:y val="0.90795613227012584"/>
          <c:w val="0.6760359688766715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كينيا</a:t>
            </a:r>
          </a:p>
        </c:rich>
      </c:tx>
      <c:layout>
        <c:manualLayout>
          <c:xMode val="edge"/>
          <c:yMode val="edge"/>
          <c:x val="0.37168654267459872"/>
          <c:y val="3.425384029848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5238095238096"/>
          <c:y val="0.10990345699656005"/>
          <c:w val="0.8348214285714286"/>
          <c:h val="0.6460020548144636"/>
        </c:manualLayout>
      </c:layout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والأسلامية'!$F$44:$H$44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'افريقيا عدا العربية والأسلامية'!$B$47:$B$56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'افريقيا عدا العربية والأسلامية'!$F$47:$F$56</c:f>
              <c:numCache>
                <c:formatCode>General</c:formatCode>
                <c:ptCount val="10"/>
                <c:pt idx="0">
                  <c:v>42</c:v>
                </c:pt>
                <c:pt idx="1">
                  <c:v>31</c:v>
                </c:pt>
                <c:pt idx="2">
                  <c:v>36</c:v>
                </c:pt>
                <c:pt idx="3">
                  <c:v>40</c:v>
                </c:pt>
                <c:pt idx="4">
                  <c:v>83</c:v>
                </c:pt>
                <c:pt idx="5">
                  <c:v>63</c:v>
                </c:pt>
                <c:pt idx="6">
                  <c:v>82</c:v>
                </c:pt>
                <c:pt idx="7">
                  <c:v>114</c:v>
                </c:pt>
                <c:pt idx="8">
                  <c:v>137</c:v>
                </c:pt>
                <c:pt idx="9">
                  <c:v>178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والأسلامية'!$C$44:$E$44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'افريقيا عدا العربية والأسلامية'!$B$47:$B$56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'افريقيا عدا العربية والأسلامية'!$C$47:$C$56</c:f>
              <c:numCache>
                <c:formatCode>General</c:formatCode>
                <c:ptCount val="10"/>
                <c:pt idx="0">
                  <c:v>1167</c:v>
                </c:pt>
                <c:pt idx="1">
                  <c:v>1755</c:v>
                </c:pt>
                <c:pt idx="2">
                  <c:v>2066</c:v>
                </c:pt>
                <c:pt idx="3">
                  <c:v>1794</c:v>
                </c:pt>
                <c:pt idx="4">
                  <c:v>3499</c:v>
                </c:pt>
                <c:pt idx="5">
                  <c:v>2015</c:v>
                </c:pt>
                <c:pt idx="6">
                  <c:v>1987</c:v>
                </c:pt>
                <c:pt idx="7">
                  <c:v>3536</c:v>
                </c:pt>
                <c:pt idx="8">
                  <c:v>3707</c:v>
                </c:pt>
                <c:pt idx="9">
                  <c:v>1734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65440"/>
        <c:axId val="217572096"/>
      </c:lineChart>
      <c:catAx>
        <c:axId val="2175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44125734283219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5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57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404761904761901E-3"/>
              <c:y val="0.3858278738779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5654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88150171566155"/>
          <c:y val="0.90288935753078425"/>
          <c:w val="0.67410808023996993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جنوب افريقيا</a:t>
            </a:r>
          </a:p>
        </c:rich>
      </c:tx>
      <c:layout>
        <c:manualLayout>
          <c:xMode val="edge"/>
          <c:yMode val="edge"/>
          <c:x val="0.31804749258413706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7396449704143"/>
          <c:y val="0.10758820578872851"/>
          <c:w val="0.84023668639053251"/>
          <c:h val="0.64767482413030819"/>
        </c:manualLayout>
      </c:layout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غير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'افريقيا عدا العربية والأسلامية'!$F$9:$F$18</c:f>
              <c:numCache>
                <c:formatCode>General</c:formatCode>
                <c:ptCount val="10"/>
                <c:pt idx="0">
                  <c:v>1576</c:v>
                </c:pt>
                <c:pt idx="1">
                  <c:v>1614</c:v>
                </c:pt>
                <c:pt idx="2">
                  <c:v>1534</c:v>
                </c:pt>
                <c:pt idx="3">
                  <c:v>2193</c:v>
                </c:pt>
                <c:pt idx="4">
                  <c:v>2430</c:v>
                </c:pt>
                <c:pt idx="5">
                  <c:v>1534</c:v>
                </c:pt>
                <c:pt idx="6">
                  <c:v>1543</c:v>
                </c:pt>
                <c:pt idx="7">
                  <c:v>1738</c:v>
                </c:pt>
                <c:pt idx="8">
                  <c:v>1798</c:v>
                </c:pt>
                <c:pt idx="9">
                  <c:v>3042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غير العربية'!$B$9:$B$18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'افريقيا عدا العربية والأسلامية'!$C$9:$C$18</c:f>
              <c:numCache>
                <c:formatCode>General</c:formatCode>
                <c:ptCount val="10"/>
                <c:pt idx="0">
                  <c:v>8876</c:v>
                </c:pt>
                <c:pt idx="1">
                  <c:v>11487</c:v>
                </c:pt>
                <c:pt idx="2">
                  <c:v>12060</c:v>
                </c:pt>
                <c:pt idx="3">
                  <c:v>13669</c:v>
                </c:pt>
                <c:pt idx="4">
                  <c:v>18638</c:v>
                </c:pt>
                <c:pt idx="5">
                  <c:v>10175</c:v>
                </c:pt>
                <c:pt idx="6">
                  <c:v>11267</c:v>
                </c:pt>
                <c:pt idx="7">
                  <c:v>18302</c:v>
                </c:pt>
                <c:pt idx="8">
                  <c:v>27755</c:v>
                </c:pt>
                <c:pt idx="9">
                  <c:v>27208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97440"/>
        <c:axId val="217608192"/>
      </c:lineChart>
      <c:catAx>
        <c:axId val="21759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60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60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5974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49719672614886"/>
          <c:y val="0.90526315789473688"/>
          <c:w val="0.67455667893584315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نيوزلندا</a:t>
            </a:r>
          </a:p>
        </c:rich>
      </c:tx>
      <c:layout>
        <c:manualLayout>
          <c:xMode val="edge"/>
          <c:yMode val="edge"/>
          <c:x val="0.36056846849519064"/>
          <c:y val="2.7274634609265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8148148148148"/>
          <c:y val="0.12080743745041399"/>
          <c:w val="0.83703703703703702"/>
          <c:h val="0.63182425119041163"/>
        </c:manualLayout>
      </c:layout>
      <c:lineChart>
        <c:grouping val="standard"/>
        <c:varyColors val="0"/>
        <c:ser>
          <c:idx val="1"/>
          <c:order val="0"/>
          <c:tx>
            <c:strRef>
              <c:f>'استراليا وجزر الباسفيك'!$F$6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'استراليا وجزر الباسفيك'!$B$9:$B$18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'استراليا وجزر الباسفيك'!$F$47:$F$56</c:f>
              <c:numCache>
                <c:formatCode>General</c:formatCode>
                <c:ptCount val="10"/>
                <c:pt idx="0">
                  <c:v>831</c:v>
                </c:pt>
                <c:pt idx="1">
                  <c:v>1143</c:v>
                </c:pt>
                <c:pt idx="2">
                  <c:v>1053</c:v>
                </c:pt>
                <c:pt idx="3">
                  <c:v>1568</c:v>
                </c:pt>
                <c:pt idx="4">
                  <c:v>2200</c:v>
                </c:pt>
                <c:pt idx="5">
                  <c:v>1314</c:v>
                </c:pt>
                <c:pt idx="6">
                  <c:v>1829</c:v>
                </c:pt>
                <c:pt idx="7">
                  <c:v>2264</c:v>
                </c:pt>
                <c:pt idx="8">
                  <c:v>2390</c:v>
                </c:pt>
                <c:pt idx="9">
                  <c:v>2007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'استراليا وجزر الباسفيك'!$C$6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'استراليا وجزر الباسفيك'!$B$9:$B$18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'استراليا وجزر الباسفيك'!$C$47:$C$56</c:f>
              <c:numCache>
                <c:formatCode>General</c:formatCode>
                <c:ptCount val="10"/>
                <c:pt idx="0">
                  <c:v>599</c:v>
                </c:pt>
                <c:pt idx="1">
                  <c:v>404</c:v>
                </c:pt>
                <c:pt idx="2">
                  <c:v>1087</c:v>
                </c:pt>
                <c:pt idx="3">
                  <c:v>1042</c:v>
                </c:pt>
                <c:pt idx="4">
                  <c:v>1191</c:v>
                </c:pt>
                <c:pt idx="5">
                  <c:v>890</c:v>
                </c:pt>
                <c:pt idx="6">
                  <c:v>911</c:v>
                </c:pt>
                <c:pt idx="7">
                  <c:v>2474</c:v>
                </c:pt>
                <c:pt idx="8">
                  <c:v>3073</c:v>
                </c:pt>
                <c:pt idx="9">
                  <c:v>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25952"/>
        <c:axId val="217773568"/>
      </c:lineChart>
      <c:catAx>
        <c:axId val="21772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370448138427149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7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77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815789473684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7259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18549625741226"/>
          <c:y val="0.90789473684210531"/>
          <c:w val="0.65185278506853317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الدول الإسلامية غير العربية</a:t>
            </a:r>
          </a:p>
        </c:rich>
      </c:tx>
      <c:layout>
        <c:manualLayout>
          <c:xMode val="edge"/>
          <c:yMode val="edge"/>
          <c:x val="0.31133721498212225"/>
          <c:y val="1.3586841032179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7196368701698"/>
          <c:y val="0.10597826086956522"/>
          <c:w val="0.82402843437439588"/>
          <c:h val="0.6983695652173913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8812</c:v>
              </c:pt>
              <c:pt idx="1">
                <c:v>10795</c:v>
              </c:pt>
              <c:pt idx="2">
                <c:v>11743</c:v>
              </c:pt>
              <c:pt idx="3">
                <c:v>16003</c:v>
              </c:pt>
              <c:pt idx="4">
                <c:v>21869</c:v>
              </c:pt>
              <c:pt idx="5">
                <c:v>16576</c:v>
              </c:pt>
              <c:pt idx="6">
                <c:v>21285</c:v>
              </c:pt>
              <c:pt idx="7">
                <c:v>24888</c:v>
              </c:pt>
              <c:pt idx="8">
                <c:v>30851</c:v>
              </c:pt>
              <c:pt idx="9">
                <c:v>28836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24805</c:v>
              </c:pt>
              <c:pt idx="1">
                <c:v>32258</c:v>
              </c:pt>
              <c:pt idx="2">
                <c:v>39065</c:v>
              </c:pt>
              <c:pt idx="3">
                <c:v>44526</c:v>
              </c:pt>
              <c:pt idx="4">
                <c:v>54650</c:v>
              </c:pt>
              <c:pt idx="5">
                <c:v>33251</c:v>
              </c:pt>
              <c:pt idx="6">
                <c:v>45873</c:v>
              </c:pt>
              <c:pt idx="7">
                <c:v>60960</c:v>
              </c:pt>
              <c:pt idx="8">
                <c:v>62549</c:v>
              </c:pt>
              <c:pt idx="9">
                <c:v>63656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7072"/>
        <c:axId val="213589376"/>
      </c:lineChart>
      <c:catAx>
        <c:axId val="2135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76733553467102"/>
              <c:y val="0.872282717942532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58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58937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601707664953788E-3"/>
              <c:y val="0.38858698461379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5870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48447204968944"/>
          <c:y val="0.93206521739130432"/>
          <c:w val="0.54813664596273293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استراليا</a:t>
            </a:r>
          </a:p>
        </c:rich>
      </c:tx>
      <c:layout>
        <c:manualLayout>
          <c:xMode val="edge"/>
          <c:yMode val="edge"/>
          <c:x val="0.38104821075864503"/>
          <c:y val="1.3089082664035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962962962963"/>
          <c:y val="0.10173029319202397"/>
          <c:w val="0.83851851851851855"/>
          <c:h val="0.65481431724667905"/>
        </c:manualLayout>
      </c:layout>
      <c:lineChart>
        <c:grouping val="standard"/>
        <c:varyColors val="0"/>
        <c:ser>
          <c:idx val="1"/>
          <c:order val="0"/>
          <c:tx>
            <c:strRef>
              <c:f>'استراليا وجزر الباسفيك'!$F$6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'استراليا وجزر الباسفيك'!$B$9:$B$18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'استراليا وجزر الباسفيك'!$F$9:$F$18</c:f>
              <c:numCache>
                <c:formatCode>General</c:formatCode>
                <c:ptCount val="10"/>
                <c:pt idx="0">
                  <c:v>5737</c:v>
                </c:pt>
                <c:pt idx="1">
                  <c:v>6270</c:v>
                </c:pt>
                <c:pt idx="2">
                  <c:v>7734</c:v>
                </c:pt>
                <c:pt idx="3">
                  <c:v>7296</c:v>
                </c:pt>
                <c:pt idx="4">
                  <c:v>9274</c:v>
                </c:pt>
                <c:pt idx="5">
                  <c:v>6256</c:v>
                </c:pt>
                <c:pt idx="6">
                  <c:v>6216</c:v>
                </c:pt>
                <c:pt idx="7">
                  <c:v>6567</c:v>
                </c:pt>
                <c:pt idx="8">
                  <c:v>8199</c:v>
                </c:pt>
                <c:pt idx="9">
                  <c:v>8952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'استراليا وجزر الباسفيك'!$C$6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'استراليا وجزر الباسفيك'!$B$9:$B$18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'استراليا وجزر الباسفيك'!$C$9:$C$18</c:f>
              <c:numCache>
                <c:formatCode>General</c:formatCode>
                <c:ptCount val="10"/>
                <c:pt idx="0">
                  <c:v>946</c:v>
                </c:pt>
                <c:pt idx="1">
                  <c:v>1394</c:v>
                </c:pt>
                <c:pt idx="2">
                  <c:v>1269</c:v>
                </c:pt>
                <c:pt idx="3">
                  <c:v>1565</c:v>
                </c:pt>
                <c:pt idx="4">
                  <c:v>2018</c:v>
                </c:pt>
                <c:pt idx="5">
                  <c:v>1091</c:v>
                </c:pt>
                <c:pt idx="6">
                  <c:v>970</c:v>
                </c:pt>
                <c:pt idx="7">
                  <c:v>1510</c:v>
                </c:pt>
                <c:pt idx="8">
                  <c:v>1616</c:v>
                </c:pt>
                <c:pt idx="9">
                  <c:v>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69952"/>
        <c:axId val="218276608"/>
      </c:lineChart>
      <c:catAx>
        <c:axId val="21826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376974344175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27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7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7696390045485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269952"/>
        <c:crosses val="autoZero"/>
        <c:crossBetween val="between"/>
        <c:majorUnit val="15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7808885000485"/>
          <c:y val="0.91099586373692809"/>
          <c:w val="0.6800009332166812"/>
          <c:h val="6.28272251308900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كندا</a:t>
            </a:r>
          </a:p>
        </c:rich>
      </c:tx>
      <c:layout>
        <c:manualLayout>
          <c:xMode val="edge"/>
          <c:yMode val="edge"/>
          <c:x val="0.37443117005489257"/>
          <c:y val="1.65636137588064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740740740747"/>
          <c:y val="0.1022306948473546"/>
          <c:w val="0.83851851851851877"/>
          <c:h val="0.65233844453653822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الشمالية'!$F$6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الشمالية'!$B$9:$B$18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الشمالية'!$F$47:$F$56</c:f>
              <c:numCache>
                <c:formatCode>General</c:formatCode>
                <c:ptCount val="10"/>
                <c:pt idx="0">
                  <c:v>2288</c:v>
                </c:pt>
                <c:pt idx="1">
                  <c:v>1940</c:v>
                </c:pt>
                <c:pt idx="2">
                  <c:v>2563</c:v>
                </c:pt>
                <c:pt idx="3">
                  <c:v>3584</c:v>
                </c:pt>
                <c:pt idx="4">
                  <c:v>6796</c:v>
                </c:pt>
                <c:pt idx="5">
                  <c:v>5169</c:v>
                </c:pt>
                <c:pt idx="6">
                  <c:v>5467</c:v>
                </c:pt>
                <c:pt idx="7">
                  <c:v>6066</c:v>
                </c:pt>
                <c:pt idx="8">
                  <c:v>8574</c:v>
                </c:pt>
                <c:pt idx="9">
                  <c:v>6509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الشمالية'!$C$6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الشمالية'!$B$9:$B$18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الشمالية'!$C$47:$C$56</c:f>
              <c:numCache>
                <c:formatCode>General</c:formatCode>
                <c:ptCount val="10"/>
                <c:pt idx="0">
                  <c:v>3531</c:v>
                </c:pt>
                <c:pt idx="1">
                  <c:v>4834</c:v>
                </c:pt>
                <c:pt idx="2">
                  <c:v>5426</c:v>
                </c:pt>
                <c:pt idx="3">
                  <c:v>6563</c:v>
                </c:pt>
                <c:pt idx="4">
                  <c:v>7686</c:v>
                </c:pt>
                <c:pt idx="5">
                  <c:v>5482</c:v>
                </c:pt>
                <c:pt idx="6">
                  <c:v>7323</c:v>
                </c:pt>
                <c:pt idx="7">
                  <c:v>9322</c:v>
                </c:pt>
                <c:pt idx="8">
                  <c:v>9758</c:v>
                </c:pt>
                <c:pt idx="9">
                  <c:v>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31744"/>
        <c:axId val="217642496"/>
      </c:lineChart>
      <c:catAx>
        <c:axId val="21763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111181449752452"/>
              <c:y val="0.85133996408343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6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64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888888888888941E-3"/>
              <c:y val="0.36814621409921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6317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33478487941"/>
          <c:y val="0.91392070728001107"/>
          <c:w val="0.6770379702537187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الولايات المتحدة الامريكية</a:t>
            </a:r>
          </a:p>
        </c:rich>
      </c:tx>
      <c:layout>
        <c:manualLayout>
          <c:xMode val="edge"/>
          <c:yMode val="edge"/>
          <c:x val="0.28296342957130355"/>
          <c:y val="1.3054830287206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111111111117"/>
          <c:y val="0.10047742515556131"/>
          <c:w val="0.82666666666666666"/>
          <c:h val="0.68911488340021376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الشمالية'!$F$6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الشمالية'!$B$9:$B$18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الشمالية'!$F$9:$F$18</c:f>
              <c:numCache>
                <c:formatCode>General</c:formatCode>
                <c:ptCount val="10"/>
                <c:pt idx="0">
                  <c:v>27028</c:v>
                </c:pt>
                <c:pt idx="1">
                  <c:v>32952</c:v>
                </c:pt>
                <c:pt idx="2">
                  <c:v>37802</c:v>
                </c:pt>
                <c:pt idx="3">
                  <c:v>45852</c:v>
                </c:pt>
                <c:pt idx="4">
                  <c:v>59107</c:v>
                </c:pt>
                <c:pt idx="5">
                  <c:v>50999</c:v>
                </c:pt>
                <c:pt idx="6">
                  <c:v>52749</c:v>
                </c:pt>
                <c:pt idx="7">
                  <c:v>61943</c:v>
                </c:pt>
                <c:pt idx="8">
                  <c:v>78770</c:v>
                </c:pt>
                <c:pt idx="9">
                  <c:v>85376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الشمالية'!$C$6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الشمالية'!$B$9:$B$18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الشمالية'!$C$9:$C$18</c:f>
              <c:numCache>
                <c:formatCode>General</c:formatCode>
                <c:ptCount val="10"/>
                <c:pt idx="0">
                  <c:v>81360</c:v>
                </c:pt>
                <c:pt idx="1">
                  <c:v>104746</c:v>
                </c:pt>
                <c:pt idx="2">
                  <c:v>119239</c:v>
                </c:pt>
                <c:pt idx="3">
                  <c:v>147432</c:v>
                </c:pt>
                <c:pt idx="4">
                  <c:v>195521</c:v>
                </c:pt>
                <c:pt idx="5">
                  <c:v>85532</c:v>
                </c:pt>
                <c:pt idx="6">
                  <c:v>124675</c:v>
                </c:pt>
                <c:pt idx="7">
                  <c:v>187522</c:v>
                </c:pt>
                <c:pt idx="8">
                  <c:v>208339</c:v>
                </c:pt>
                <c:pt idx="9">
                  <c:v>199060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99616"/>
        <c:axId val="218010368"/>
      </c:lineChart>
      <c:catAx>
        <c:axId val="2179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43845375646892"/>
              <c:y val="0.85747720010108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01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01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074074074074094E-3"/>
              <c:y val="0.37075718015665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999616"/>
        <c:crosses val="autoZero"/>
        <c:crossBetween val="between"/>
        <c:majorUnit val="3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51207964714891"/>
          <c:y val="0.9183397836048639"/>
          <c:w val="0.65629722951297764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الارجنتين</a:t>
            </a:r>
          </a:p>
        </c:rich>
      </c:tx>
      <c:layout>
        <c:manualLayout>
          <c:xMode val="edge"/>
          <c:yMode val="edge"/>
          <c:x val="0.35159167819292392"/>
          <c:y val="1.315781795142203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6843657817119"/>
          <c:y val="0.12086885116067744"/>
          <c:w val="0.82595870206489697"/>
          <c:h val="0.63176283748014828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الجنوبية'!$F$82:$H$82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الجنوبية'!$B$85:$B$94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الجنوبية'!$F$85:$F$94</c:f>
              <c:numCache>
                <c:formatCode>General</c:formatCode>
                <c:ptCount val="10"/>
                <c:pt idx="0">
                  <c:v>698</c:v>
                </c:pt>
                <c:pt idx="1">
                  <c:v>1033</c:v>
                </c:pt>
                <c:pt idx="2">
                  <c:v>1591</c:v>
                </c:pt>
                <c:pt idx="3">
                  <c:v>2181</c:v>
                </c:pt>
                <c:pt idx="4">
                  <c:v>2334</c:v>
                </c:pt>
                <c:pt idx="5">
                  <c:v>1318</c:v>
                </c:pt>
                <c:pt idx="6">
                  <c:v>1538</c:v>
                </c:pt>
                <c:pt idx="7">
                  <c:v>2669</c:v>
                </c:pt>
                <c:pt idx="8">
                  <c:v>3456</c:v>
                </c:pt>
                <c:pt idx="9">
                  <c:v>6065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الجنوبية'!$C$82:$E$82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الجنوبية'!$B$85:$B$94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الجنوبية'!$C$85:$C$94</c:f>
              <c:numCache>
                <c:formatCode>General</c:formatCode>
                <c:ptCount val="10"/>
                <c:pt idx="0">
                  <c:v>79</c:v>
                </c:pt>
                <c:pt idx="1">
                  <c:v>1</c:v>
                </c:pt>
                <c:pt idx="2">
                  <c:v>1</c:v>
                </c:pt>
                <c:pt idx="3">
                  <c:v>71</c:v>
                </c:pt>
                <c:pt idx="4">
                  <c:v>109</c:v>
                </c:pt>
                <c:pt idx="5">
                  <c:v>5</c:v>
                </c:pt>
                <c:pt idx="6">
                  <c:v>206</c:v>
                </c:pt>
                <c:pt idx="7">
                  <c:v>76</c:v>
                </c:pt>
                <c:pt idx="8">
                  <c:v>34</c:v>
                </c:pt>
                <c:pt idx="9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32160"/>
        <c:axId val="218637824"/>
      </c:lineChart>
      <c:catAx>
        <c:axId val="21833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5033176162697"/>
              <c:y val="0.82894736842105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63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3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746312684365781E-3"/>
              <c:y val="0.36315789473684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332160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6432149521144"/>
          <c:y val="0.90526315789473666"/>
          <c:w val="0.67699207952988216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المكسيك</a:t>
            </a:r>
          </a:p>
        </c:rich>
      </c:tx>
      <c:layout>
        <c:manualLayout>
          <c:xMode val="edge"/>
          <c:yMode val="edge"/>
          <c:x val="0.39224350912970413"/>
          <c:y val="1.662292213473315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7"/>
          <c:y val="0.1163604549431321"/>
          <c:w val="0.83875739644970448"/>
          <c:h val="0.65004374453193348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الجنوبية'!$F$6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الجنوبية'!$B$9:$B$18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الجنوبية'!$F$47:$F$56</c:f>
              <c:numCache>
                <c:formatCode>General</c:formatCode>
                <c:ptCount val="10"/>
                <c:pt idx="0">
                  <c:v>746</c:v>
                </c:pt>
                <c:pt idx="1">
                  <c:v>1284</c:v>
                </c:pt>
                <c:pt idx="2">
                  <c:v>1598</c:v>
                </c:pt>
                <c:pt idx="3">
                  <c:v>1508</c:v>
                </c:pt>
                <c:pt idx="4">
                  <c:v>1618</c:v>
                </c:pt>
                <c:pt idx="5">
                  <c:v>1448</c:v>
                </c:pt>
                <c:pt idx="6">
                  <c:v>1486</c:v>
                </c:pt>
                <c:pt idx="7">
                  <c:v>2636</c:v>
                </c:pt>
                <c:pt idx="8">
                  <c:v>3775</c:v>
                </c:pt>
                <c:pt idx="9">
                  <c:v>6156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الجنوبية'!$C$6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الجنوبية'!$B$9:$B$18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الجنوبية'!$C$47:$C$56</c:f>
              <c:numCache>
                <c:formatCode>General</c:formatCode>
                <c:ptCount val="10"/>
                <c:pt idx="0">
                  <c:v>1068</c:v>
                </c:pt>
                <c:pt idx="1">
                  <c:v>1481</c:v>
                </c:pt>
                <c:pt idx="2">
                  <c:v>1165</c:v>
                </c:pt>
                <c:pt idx="3">
                  <c:v>1743</c:v>
                </c:pt>
                <c:pt idx="4">
                  <c:v>1522</c:v>
                </c:pt>
                <c:pt idx="5">
                  <c:v>1364</c:v>
                </c:pt>
                <c:pt idx="6">
                  <c:v>1503</c:v>
                </c:pt>
                <c:pt idx="7">
                  <c:v>2798</c:v>
                </c:pt>
                <c:pt idx="8">
                  <c:v>2149</c:v>
                </c:pt>
                <c:pt idx="9">
                  <c:v>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75456"/>
        <c:axId val="218678016"/>
      </c:lineChart>
      <c:catAx>
        <c:axId val="21867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42933104861"/>
              <c:y val="0.83816963450091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6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78016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497041420149E-3"/>
              <c:y val="0.38057853004594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675456"/>
        <c:crosses val="autoZero"/>
        <c:crossBetween val="between"/>
        <c:majorUnit val="600"/>
        <c:minorUnit val="2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41435648946259"/>
          <c:y val="0.91076335930449648"/>
          <c:w val="0.66420164935004444"/>
          <c:h val="5.77430577083376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البرازيل</a:t>
            </a:r>
          </a:p>
        </c:rich>
      </c:tx>
      <c:layout>
        <c:manualLayout>
          <c:xMode val="edge"/>
          <c:yMode val="edge"/>
          <c:x val="0.36323529411764716"/>
          <c:y val="2.3936170212765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294117647067"/>
          <c:y val="0.11943029593210959"/>
          <c:w val="0.84264705882352975"/>
          <c:h val="0.66248460515469276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الجنوبية'!$F$6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الجنوبية'!$B$9:$B$18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الجنوبية'!$F$9:$F$18</c:f>
              <c:numCache>
                <c:formatCode>General</c:formatCode>
                <c:ptCount val="10"/>
                <c:pt idx="0">
                  <c:v>3253</c:v>
                </c:pt>
                <c:pt idx="1">
                  <c:v>4922</c:v>
                </c:pt>
                <c:pt idx="2">
                  <c:v>5490</c:v>
                </c:pt>
                <c:pt idx="3">
                  <c:v>6564</c:v>
                </c:pt>
                <c:pt idx="4">
                  <c:v>10851</c:v>
                </c:pt>
                <c:pt idx="5">
                  <c:v>8964</c:v>
                </c:pt>
                <c:pt idx="6">
                  <c:v>11699</c:v>
                </c:pt>
                <c:pt idx="7">
                  <c:v>14222</c:v>
                </c:pt>
                <c:pt idx="8">
                  <c:v>11810</c:v>
                </c:pt>
                <c:pt idx="9">
                  <c:v>12500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الجنوبية'!$C$6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الجنوبية'!$B$9:$B$18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'امريكا الجنوبية'!$C$9:$C$18</c:f>
              <c:numCache>
                <c:formatCode>General</c:formatCode>
                <c:ptCount val="10"/>
                <c:pt idx="0">
                  <c:v>4038</c:v>
                </c:pt>
                <c:pt idx="1">
                  <c:v>5178</c:v>
                </c:pt>
                <c:pt idx="2">
                  <c:v>5977</c:v>
                </c:pt>
                <c:pt idx="3">
                  <c:v>6405</c:v>
                </c:pt>
                <c:pt idx="4">
                  <c:v>9790</c:v>
                </c:pt>
                <c:pt idx="5">
                  <c:v>5509</c:v>
                </c:pt>
                <c:pt idx="6">
                  <c:v>7627</c:v>
                </c:pt>
                <c:pt idx="7">
                  <c:v>12746</c:v>
                </c:pt>
                <c:pt idx="8">
                  <c:v>10987</c:v>
                </c:pt>
                <c:pt idx="9">
                  <c:v>12670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43328"/>
        <c:axId val="219062272"/>
      </c:lineChart>
      <c:catAx>
        <c:axId val="21904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11764705882368"/>
              <c:y val="0.8537245211369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90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6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529411764705881E-3"/>
              <c:y val="0.39893672865359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90433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11764705882353"/>
          <c:y val="0.91223515943485778"/>
          <c:w val="0.67794117647058905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روسيا الاتحادية</a:t>
            </a:r>
          </a:p>
        </c:rich>
      </c:tx>
      <c:layout>
        <c:manualLayout>
          <c:xMode val="edge"/>
          <c:yMode val="edge"/>
          <c:x val="0.32939438700147711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3101920236337"/>
          <c:y val="0.125"/>
          <c:w val="0.83161004431314622"/>
          <c:h val="0.59308510638297873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'!$F$652:$H$652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'!$B$655:$B$664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'!$F$655:$F$664</c:f>
              <c:numCache>
                <c:formatCode>General</c:formatCode>
                <c:ptCount val="10"/>
                <c:pt idx="0">
                  <c:v>990</c:v>
                </c:pt>
                <c:pt idx="1">
                  <c:v>1499</c:v>
                </c:pt>
                <c:pt idx="2">
                  <c:v>2653</c:v>
                </c:pt>
                <c:pt idx="3">
                  <c:v>3418</c:v>
                </c:pt>
                <c:pt idx="4">
                  <c:v>4033</c:v>
                </c:pt>
                <c:pt idx="5">
                  <c:v>2634</c:v>
                </c:pt>
                <c:pt idx="6">
                  <c:v>3386</c:v>
                </c:pt>
                <c:pt idx="7">
                  <c:v>4582</c:v>
                </c:pt>
                <c:pt idx="8">
                  <c:v>5495</c:v>
                </c:pt>
                <c:pt idx="9">
                  <c:v>6348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'!$C$652:$E$652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'!$B$655:$B$664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'!$C$655:$C$664</c:f>
              <c:numCache>
                <c:formatCode>General</c:formatCode>
                <c:ptCount val="10"/>
                <c:pt idx="0">
                  <c:v>2</c:v>
                </c:pt>
                <c:pt idx="1">
                  <c:v>46</c:v>
                </c:pt>
                <c:pt idx="2">
                  <c:v>20</c:v>
                </c:pt>
                <c:pt idx="3">
                  <c:v>31</c:v>
                </c:pt>
                <c:pt idx="4">
                  <c:v>48</c:v>
                </c:pt>
                <c:pt idx="5">
                  <c:v>63</c:v>
                </c:pt>
                <c:pt idx="6">
                  <c:v>67</c:v>
                </c:pt>
                <c:pt idx="7">
                  <c:v>151</c:v>
                </c:pt>
                <c:pt idx="8">
                  <c:v>174</c:v>
                </c:pt>
                <c:pt idx="9">
                  <c:v>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18592"/>
        <c:axId val="219121152"/>
      </c:lineChart>
      <c:catAx>
        <c:axId val="21911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1117132964762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912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12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6436226056849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91185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11521418020679"/>
          <c:y val="0.88297984028592169"/>
          <c:w val="0.67799113737075334"/>
          <c:h val="6.91489361702127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قبرص</a:t>
            </a:r>
          </a:p>
        </c:rich>
      </c:tx>
      <c:layout>
        <c:manualLayout>
          <c:xMode val="edge"/>
          <c:yMode val="edge"/>
          <c:x val="0.352071316529220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990138067062"/>
          <c:y val="0.14273281114012185"/>
          <c:w val="0.84467455621301779"/>
          <c:h val="0.5744125326370757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'!$F$614:$H$614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'!$B$617:$B$626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'!$F$617:$F$626</c:f>
              <c:numCache>
                <c:formatCode>General</c:formatCode>
                <c:ptCount val="10"/>
                <c:pt idx="0">
                  <c:v>28</c:v>
                </c:pt>
                <c:pt idx="1">
                  <c:v>38</c:v>
                </c:pt>
                <c:pt idx="2">
                  <c:v>43</c:v>
                </c:pt>
                <c:pt idx="3">
                  <c:v>56</c:v>
                </c:pt>
                <c:pt idx="4">
                  <c:v>109</c:v>
                </c:pt>
                <c:pt idx="5">
                  <c:v>56</c:v>
                </c:pt>
                <c:pt idx="6">
                  <c:v>65</c:v>
                </c:pt>
                <c:pt idx="7">
                  <c:v>63</c:v>
                </c:pt>
                <c:pt idx="8">
                  <c:v>69</c:v>
                </c:pt>
                <c:pt idx="9">
                  <c:v>102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'!$C$614:$E$614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'!$B$617:$B$626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'!$C$617:$C$626</c:f>
              <c:numCache>
                <c:formatCode>General</c:formatCode>
                <c:ptCount val="10"/>
                <c:pt idx="0">
                  <c:v>39</c:v>
                </c:pt>
                <c:pt idx="1">
                  <c:v>41</c:v>
                </c:pt>
                <c:pt idx="2">
                  <c:v>28</c:v>
                </c:pt>
                <c:pt idx="3">
                  <c:v>221</c:v>
                </c:pt>
                <c:pt idx="4">
                  <c:v>237</c:v>
                </c:pt>
                <c:pt idx="5">
                  <c:v>32</c:v>
                </c:pt>
                <c:pt idx="6">
                  <c:v>152</c:v>
                </c:pt>
                <c:pt idx="7">
                  <c:v>30</c:v>
                </c:pt>
                <c:pt idx="8">
                  <c:v>26</c:v>
                </c:pt>
                <c:pt idx="9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42400"/>
        <c:axId val="135348992"/>
      </c:lineChart>
      <c:catAx>
        <c:axId val="21914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7605025703142"/>
              <c:y val="0.8120104438642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34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4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577023498694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91424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36701921135598"/>
          <c:y val="0.90600522193211486"/>
          <c:w val="0.70266318781158277"/>
          <c:h val="6.5274151436031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مالطـه</a:t>
            </a:r>
          </a:p>
        </c:rich>
      </c:tx>
      <c:layout>
        <c:manualLayout>
          <c:xMode val="edge"/>
          <c:yMode val="edge"/>
          <c:x val="0.36657149292339614"/>
          <c:y val="4.1611456364654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496307237813"/>
          <c:y val="0.13051146384479717"/>
          <c:w val="0.83456425406203838"/>
          <c:h val="0.60781087835015835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'!$F$576:$H$576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'!$B$579:$B$588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'!$F$579:$F$588</c:f>
              <c:numCache>
                <c:formatCode>General</c:formatCode>
                <c:ptCount val="10"/>
                <c:pt idx="0">
                  <c:v>46</c:v>
                </c:pt>
                <c:pt idx="1">
                  <c:v>45</c:v>
                </c:pt>
                <c:pt idx="2">
                  <c:v>56</c:v>
                </c:pt>
                <c:pt idx="3">
                  <c:v>58</c:v>
                </c:pt>
                <c:pt idx="4">
                  <c:v>66</c:v>
                </c:pt>
                <c:pt idx="5">
                  <c:v>71</c:v>
                </c:pt>
                <c:pt idx="6">
                  <c:v>88</c:v>
                </c:pt>
                <c:pt idx="7">
                  <c:v>84</c:v>
                </c:pt>
                <c:pt idx="8">
                  <c:v>81</c:v>
                </c:pt>
                <c:pt idx="9">
                  <c:v>128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'!$C$576:$E$576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'!$B$579:$B$588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'!$C$579:$C$588</c:f>
              <c:numCache>
                <c:formatCode>General</c:formatCode>
                <c:ptCount val="10"/>
                <c:pt idx="0">
                  <c:v>262</c:v>
                </c:pt>
                <c:pt idx="1">
                  <c:v>490</c:v>
                </c:pt>
                <c:pt idx="2">
                  <c:v>534</c:v>
                </c:pt>
                <c:pt idx="3">
                  <c:v>751</c:v>
                </c:pt>
                <c:pt idx="4">
                  <c:v>1259</c:v>
                </c:pt>
                <c:pt idx="5">
                  <c:v>443</c:v>
                </c:pt>
                <c:pt idx="6">
                  <c:v>328</c:v>
                </c:pt>
                <c:pt idx="7">
                  <c:v>912</c:v>
                </c:pt>
                <c:pt idx="8">
                  <c:v>925</c:v>
                </c:pt>
                <c:pt idx="9">
                  <c:v>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90720"/>
        <c:axId val="135393280"/>
      </c:lineChart>
      <c:catAx>
        <c:axId val="1353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49605768363034364"/>
              <c:y val="0.8308138438522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3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9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6248153618906941E-2"/>
              <c:y val="0.34656167979002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39072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68386998432476"/>
          <c:y val="0.90488798000835313"/>
          <c:w val="0.67799113737075323"/>
          <c:h val="6.8783346526128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الدنمرك</a:t>
            </a:r>
          </a:p>
        </c:rich>
      </c:tx>
      <c:layout>
        <c:manualLayout>
          <c:xMode val="edge"/>
          <c:yMode val="edge"/>
          <c:x val="0.36252945267134878"/>
          <c:y val="2.7713655212140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4864598719842"/>
          <c:y val="0.12997702882621115"/>
          <c:w val="0.80797636632200887"/>
          <c:h val="0.641431695701835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'!$F$538:$H$538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'!$B$541:$B$550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'!$F$541:$F$550</c:f>
              <c:numCache>
                <c:formatCode>General</c:formatCode>
                <c:ptCount val="10"/>
                <c:pt idx="0">
                  <c:v>1398</c:v>
                </c:pt>
                <c:pt idx="1">
                  <c:v>1478</c:v>
                </c:pt>
                <c:pt idx="2">
                  <c:v>1031</c:v>
                </c:pt>
                <c:pt idx="3">
                  <c:v>1559</c:v>
                </c:pt>
                <c:pt idx="4">
                  <c:v>1609</c:v>
                </c:pt>
                <c:pt idx="5">
                  <c:v>1633</c:v>
                </c:pt>
                <c:pt idx="6">
                  <c:v>2085</c:v>
                </c:pt>
                <c:pt idx="7">
                  <c:v>2364</c:v>
                </c:pt>
                <c:pt idx="8">
                  <c:v>2611</c:v>
                </c:pt>
                <c:pt idx="9">
                  <c:v>2496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'!$C$538:$E$538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'!$B$541:$B$550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'!$C$541:$C$550</c:f>
              <c:numCache>
                <c:formatCode>General</c:formatCode>
                <c:ptCount val="10"/>
                <c:pt idx="0">
                  <c:v>19</c:v>
                </c:pt>
                <c:pt idx="1">
                  <c:v>62</c:v>
                </c:pt>
                <c:pt idx="2">
                  <c:v>13</c:v>
                </c:pt>
                <c:pt idx="3">
                  <c:v>90</c:v>
                </c:pt>
                <c:pt idx="4">
                  <c:v>34</c:v>
                </c:pt>
                <c:pt idx="5">
                  <c:v>17</c:v>
                </c:pt>
                <c:pt idx="6">
                  <c:v>5</c:v>
                </c:pt>
                <c:pt idx="7">
                  <c:v>10</c:v>
                </c:pt>
                <c:pt idx="8">
                  <c:v>11</c:v>
                </c:pt>
                <c:pt idx="9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4192"/>
        <c:axId val="135146496"/>
      </c:lineChart>
      <c:catAx>
        <c:axId val="13514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71313344572178"/>
              <c:y val="0.84687107764030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14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46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6096256684491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1441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19807513948072"/>
          <c:y val="0.92082498563419213"/>
          <c:w val="0.6543574593796159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الدول الأسيوية غير العربية و الاسلامية</a:t>
            </a:r>
          </a:p>
        </c:rich>
      </c:tx>
      <c:layout>
        <c:manualLayout>
          <c:xMode val="edge"/>
          <c:yMode val="edge"/>
          <c:x val="0.26610174194643582"/>
          <c:y val="1.3513629423773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5762711864407"/>
          <c:y val="0.12162178212334"/>
          <c:w val="0.80169491525423731"/>
          <c:h val="0.6783792736212964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46809</c:v>
              </c:pt>
              <c:pt idx="1">
                <c:v>59851</c:v>
              </c:pt>
              <c:pt idx="2">
                <c:v>74401</c:v>
              </c:pt>
              <c:pt idx="3">
                <c:v>101939</c:v>
              </c:pt>
              <c:pt idx="4">
                <c:v>136342</c:v>
              </c:pt>
              <c:pt idx="5">
                <c:v>111492</c:v>
              </c:pt>
              <c:pt idx="6">
                <c:v>126340</c:v>
              </c:pt>
              <c:pt idx="7">
                <c:v>161858</c:v>
              </c:pt>
              <c:pt idx="8">
                <c:v>198437</c:v>
              </c:pt>
              <c:pt idx="9">
                <c:v>207924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210852</c:v>
              </c:pt>
              <c:pt idx="1">
                <c:v>326912</c:v>
              </c:pt>
              <c:pt idx="2">
                <c:v>394549</c:v>
              </c:pt>
              <c:pt idx="3">
                <c:v>432556</c:v>
              </c:pt>
              <c:pt idx="4">
                <c:v>604572</c:v>
              </c:pt>
              <c:pt idx="5">
                <c:v>392472</c:v>
              </c:pt>
              <c:pt idx="6">
                <c:v>518558</c:v>
              </c:pt>
              <c:pt idx="7">
                <c:v>741564</c:v>
              </c:pt>
              <c:pt idx="8">
                <c:v>784397</c:v>
              </c:pt>
              <c:pt idx="9">
                <c:v>765253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27264"/>
        <c:axId val="213629568"/>
      </c:lineChart>
      <c:catAx>
        <c:axId val="2136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03385957352344"/>
              <c:y val="0.8594605412885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62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29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745237069246953E-3"/>
              <c:y val="0.38648694240017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6272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237969325586638"/>
          <c:y val="0.9378390754844218"/>
          <c:w val="0.51633009660078533"/>
          <c:h val="5.40541253881511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البرتغال</a:t>
            </a:r>
          </a:p>
        </c:rich>
      </c:tx>
      <c:layout>
        <c:manualLayout>
          <c:xMode val="edge"/>
          <c:yMode val="edge"/>
          <c:x val="0.36381745634396856"/>
          <c:y val="3.5363470939934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5470211718366"/>
          <c:y val="0.13756613756613756"/>
          <c:w val="0.82865583456425407"/>
          <c:h val="0.61570051347415444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'!$F$503:$F$512</c:f>
              <c:numCache>
                <c:formatCode>General</c:formatCode>
                <c:ptCount val="10"/>
                <c:pt idx="0">
                  <c:v>197</c:v>
                </c:pt>
                <c:pt idx="1">
                  <c:v>260</c:v>
                </c:pt>
                <c:pt idx="2">
                  <c:v>252</c:v>
                </c:pt>
                <c:pt idx="3">
                  <c:v>259</c:v>
                </c:pt>
                <c:pt idx="4">
                  <c:v>378</c:v>
                </c:pt>
                <c:pt idx="5">
                  <c:v>431</c:v>
                </c:pt>
                <c:pt idx="6">
                  <c:v>530</c:v>
                </c:pt>
                <c:pt idx="7">
                  <c:v>624</c:v>
                </c:pt>
                <c:pt idx="8">
                  <c:v>761</c:v>
                </c:pt>
                <c:pt idx="9">
                  <c:v>882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'!$C$503:$C$512</c:f>
              <c:numCache>
                <c:formatCode>General</c:formatCode>
                <c:ptCount val="10"/>
                <c:pt idx="0">
                  <c:v>1395</c:v>
                </c:pt>
                <c:pt idx="1">
                  <c:v>1857</c:v>
                </c:pt>
                <c:pt idx="2">
                  <c:v>2035</c:v>
                </c:pt>
                <c:pt idx="3">
                  <c:v>2316</c:v>
                </c:pt>
                <c:pt idx="4">
                  <c:v>3577</c:v>
                </c:pt>
                <c:pt idx="5">
                  <c:v>1814</c:v>
                </c:pt>
                <c:pt idx="6">
                  <c:v>2699</c:v>
                </c:pt>
                <c:pt idx="7">
                  <c:v>4353</c:v>
                </c:pt>
                <c:pt idx="8">
                  <c:v>3616</c:v>
                </c:pt>
                <c:pt idx="9">
                  <c:v>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92576"/>
        <c:axId val="135194880"/>
      </c:lineChart>
      <c:catAx>
        <c:axId val="13519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4980404472562317"/>
              <c:y val="0.83695308853166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1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677257009540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192576"/>
        <c:crosses val="autoZero"/>
        <c:crossBetween val="between"/>
        <c:majorUnit val="8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74889217134415"/>
          <c:y val="0.90211862406088128"/>
          <c:w val="0.67355982274741499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فنلندا</a:t>
            </a:r>
          </a:p>
        </c:rich>
      </c:tx>
      <c:layout>
        <c:manualLayout>
          <c:xMode val="edge"/>
          <c:yMode val="edge"/>
          <c:x val="0.38106098806614691"/>
          <c:y val="3.5169492114173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0370370370369"/>
          <c:y val="0.14912280701754385"/>
          <c:w val="0.83851851851851855"/>
          <c:h val="0.57105263157894737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'!$F$465:$F$474</c:f>
              <c:numCache>
                <c:formatCode>General</c:formatCode>
                <c:ptCount val="10"/>
                <c:pt idx="0">
                  <c:v>1194</c:v>
                </c:pt>
                <c:pt idx="1">
                  <c:v>3870</c:v>
                </c:pt>
                <c:pt idx="2">
                  <c:v>4396</c:v>
                </c:pt>
                <c:pt idx="3">
                  <c:v>4818</c:v>
                </c:pt>
                <c:pt idx="4">
                  <c:v>4533</c:v>
                </c:pt>
                <c:pt idx="5">
                  <c:v>2583</c:v>
                </c:pt>
                <c:pt idx="6">
                  <c:v>1671</c:v>
                </c:pt>
                <c:pt idx="7">
                  <c:v>2291</c:v>
                </c:pt>
                <c:pt idx="8">
                  <c:v>2518</c:v>
                </c:pt>
                <c:pt idx="9">
                  <c:v>2588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'!$C$465:$C$474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100</c:v>
                </c:pt>
                <c:pt idx="5">
                  <c:v>8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1664"/>
        <c:axId val="135300608"/>
      </c:lineChart>
      <c:catAx>
        <c:axId val="13528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8966656945657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30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0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7894736842105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281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7808885000485"/>
          <c:y val="0.9"/>
          <c:w val="0.66370463692038495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ايرلندا</a:t>
            </a:r>
          </a:p>
        </c:rich>
      </c:tx>
      <c:layout>
        <c:manualLayout>
          <c:xMode val="edge"/>
          <c:yMode val="edge"/>
          <c:x val="0.3454337477592177"/>
          <c:y val="3.425384029848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2592592592591"/>
          <c:y val="0.13628328154701741"/>
          <c:w val="0.85185185185185186"/>
          <c:h val="0.65490625082324294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'!$F$427:$F$436</c:f>
              <c:numCache>
                <c:formatCode>General</c:formatCode>
                <c:ptCount val="10"/>
                <c:pt idx="0">
                  <c:v>1419</c:v>
                </c:pt>
                <c:pt idx="1">
                  <c:v>1620</c:v>
                </c:pt>
                <c:pt idx="2">
                  <c:v>2322</c:v>
                </c:pt>
                <c:pt idx="3">
                  <c:v>2641</c:v>
                </c:pt>
                <c:pt idx="4">
                  <c:v>3295</c:v>
                </c:pt>
                <c:pt idx="5">
                  <c:v>3069</c:v>
                </c:pt>
                <c:pt idx="6">
                  <c:v>3490</c:v>
                </c:pt>
                <c:pt idx="7">
                  <c:v>3527</c:v>
                </c:pt>
                <c:pt idx="8">
                  <c:v>4275</c:v>
                </c:pt>
                <c:pt idx="9">
                  <c:v>4780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'!$C$427:$C$436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95</c:v>
                </c:pt>
                <c:pt idx="3">
                  <c:v>13</c:v>
                </c:pt>
                <c:pt idx="4">
                  <c:v>22</c:v>
                </c:pt>
                <c:pt idx="5">
                  <c:v>9</c:v>
                </c:pt>
                <c:pt idx="6">
                  <c:v>157</c:v>
                </c:pt>
                <c:pt idx="7">
                  <c:v>5</c:v>
                </c:pt>
                <c:pt idx="8">
                  <c:v>33</c:v>
                </c:pt>
                <c:pt idx="9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74112"/>
        <c:axId val="135680768"/>
      </c:lineChart>
      <c:catAx>
        <c:axId val="13567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48761034688108207"/>
              <c:y val="0.87697540184655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6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68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745489490978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6741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31107222707"/>
          <c:y val="0.93714347513216945"/>
          <c:w val="0.67407500729075531"/>
          <c:h val="4.4486594484722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اليونان</a:t>
            </a:r>
          </a:p>
        </c:rich>
      </c:tx>
      <c:layout>
        <c:manualLayout>
          <c:xMode val="edge"/>
          <c:yMode val="edge"/>
          <c:x val="0.36064011268368329"/>
          <c:y val="2.3558911753677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4444444444444"/>
          <c:y val="0.11824312402126205"/>
          <c:w val="0.84592592592592597"/>
          <c:h val="0.6163085312865304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'!$F$389:$F$398</c:f>
              <c:numCache>
                <c:formatCode>General</c:formatCode>
                <c:ptCount val="10"/>
                <c:pt idx="0">
                  <c:v>247</c:v>
                </c:pt>
                <c:pt idx="1">
                  <c:v>314</c:v>
                </c:pt>
                <c:pt idx="2">
                  <c:v>337</c:v>
                </c:pt>
                <c:pt idx="3">
                  <c:v>351</c:v>
                </c:pt>
                <c:pt idx="4">
                  <c:v>426</c:v>
                </c:pt>
                <c:pt idx="5">
                  <c:v>290</c:v>
                </c:pt>
                <c:pt idx="6">
                  <c:v>418</c:v>
                </c:pt>
                <c:pt idx="7">
                  <c:v>601</c:v>
                </c:pt>
                <c:pt idx="8">
                  <c:v>1258</c:v>
                </c:pt>
                <c:pt idx="9">
                  <c:v>2413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'!$C$389:$C$398</c:f>
              <c:numCache>
                <c:formatCode>General</c:formatCode>
                <c:ptCount val="10"/>
                <c:pt idx="0">
                  <c:v>6430</c:v>
                </c:pt>
                <c:pt idx="1">
                  <c:v>8461</c:v>
                </c:pt>
                <c:pt idx="2">
                  <c:v>8758</c:v>
                </c:pt>
                <c:pt idx="3">
                  <c:v>7032</c:v>
                </c:pt>
                <c:pt idx="4">
                  <c:v>7827</c:v>
                </c:pt>
                <c:pt idx="5">
                  <c:v>3799</c:v>
                </c:pt>
                <c:pt idx="6">
                  <c:v>6082</c:v>
                </c:pt>
                <c:pt idx="7">
                  <c:v>8555</c:v>
                </c:pt>
                <c:pt idx="8">
                  <c:v>12331</c:v>
                </c:pt>
                <c:pt idx="9">
                  <c:v>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14304"/>
        <c:axId val="135729152"/>
      </c:lineChart>
      <c:catAx>
        <c:axId val="13571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9337027316032"/>
              <c:y val="0.82767624020887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72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2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553524804177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7143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88919996111596"/>
          <c:y val="0.90339425587467359"/>
          <c:w val="0.66814908136482931"/>
          <c:h val="6.5274151436031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النمسـا</a:t>
            </a:r>
          </a:p>
        </c:rich>
      </c:tx>
      <c:layout>
        <c:manualLayout>
          <c:xMode val="edge"/>
          <c:yMode val="edge"/>
          <c:x val="0.35296542411967291"/>
          <c:y val="2.750005955608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25552608311229"/>
          <c:w val="0.8330871491875923"/>
          <c:h val="0.62522375573314948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'!$F$351:$F$360</c:f>
              <c:numCache>
                <c:formatCode>General</c:formatCode>
                <c:ptCount val="10"/>
                <c:pt idx="0">
                  <c:v>1187</c:v>
                </c:pt>
                <c:pt idx="1">
                  <c:v>1707</c:v>
                </c:pt>
                <c:pt idx="2">
                  <c:v>2463</c:v>
                </c:pt>
                <c:pt idx="3">
                  <c:v>3159</c:v>
                </c:pt>
                <c:pt idx="4">
                  <c:v>4227</c:v>
                </c:pt>
                <c:pt idx="5">
                  <c:v>4397</c:v>
                </c:pt>
                <c:pt idx="6">
                  <c:v>2887</c:v>
                </c:pt>
                <c:pt idx="7">
                  <c:v>4800</c:v>
                </c:pt>
                <c:pt idx="8">
                  <c:v>4689</c:v>
                </c:pt>
                <c:pt idx="9">
                  <c:v>5302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'!$C$351:$C$360</c:f>
              <c:numCache>
                <c:formatCode>General</c:formatCode>
                <c:ptCount val="10"/>
                <c:pt idx="0">
                  <c:v>849</c:v>
                </c:pt>
                <c:pt idx="1">
                  <c:v>98</c:v>
                </c:pt>
                <c:pt idx="2">
                  <c:v>11</c:v>
                </c:pt>
                <c:pt idx="3">
                  <c:v>4</c:v>
                </c:pt>
                <c:pt idx="4">
                  <c:v>73</c:v>
                </c:pt>
                <c:pt idx="5">
                  <c:v>40</c:v>
                </c:pt>
                <c:pt idx="6">
                  <c:v>22</c:v>
                </c:pt>
                <c:pt idx="7">
                  <c:v>8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83168"/>
        <c:axId val="135785472"/>
      </c:lineChart>
      <c:catAx>
        <c:axId val="13578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70177354998247"/>
              <c:y val="0.84984914792751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7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8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713527851458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7831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70310864321151"/>
          <c:y val="0.91609429760948846"/>
          <c:w val="0.67208271787296903"/>
          <c:h val="6.3660477453580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السويد</a:t>
            </a:r>
          </a:p>
        </c:rich>
      </c:tx>
      <c:layout>
        <c:manualLayout>
          <c:xMode val="edge"/>
          <c:yMode val="edge"/>
          <c:x val="0.35059202658839239"/>
          <c:y val="2.1108179419525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018174877821801"/>
          <c:w val="0.84467455621301779"/>
          <c:h val="0.63265348200901639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'!$F$313:$F$322</c:f>
              <c:numCache>
                <c:formatCode>General</c:formatCode>
                <c:ptCount val="10"/>
                <c:pt idx="0">
                  <c:v>2904</c:v>
                </c:pt>
                <c:pt idx="1">
                  <c:v>3622</c:v>
                </c:pt>
                <c:pt idx="2">
                  <c:v>4004</c:v>
                </c:pt>
                <c:pt idx="3">
                  <c:v>4768</c:v>
                </c:pt>
                <c:pt idx="4">
                  <c:v>5854</c:v>
                </c:pt>
                <c:pt idx="5">
                  <c:v>5261</c:v>
                </c:pt>
                <c:pt idx="6">
                  <c:v>5365</c:v>
                </c:pt>
                <c:pt idx="7">
                  <c:v>6615</c:v>
                </c:pt>
                <c:pt idx="8">
                  <c:v>6652</c:v>
                </c:pt>
                <c:pt idx="9">
                  <c:v>6540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'!$C$313:$C$322</c:f>
              <c:numCache>
                <c:formatCode>General</c:formatCode>
                <c:ptCount val="10"/>
                <c:pt idx="0">
                  <c:v>199</c:v>
                </c:pt>
                <c:pt idx="1">
                  <c:v>99</c:v>
                </c:pt>
                <c:pt idx="2">
                  <c:v>163</c:v>
                </c:pt>
                <c:pt idx="3">
                  <c:v>219</c:v>
                </c:pt>
                <c:pt idx="4">
                  <c:v>275</c:v>
                </c:pt>
                <c:pt idx="5">
                  <c:v>128</c:v>
                </c:pt>
                <c:pt idx="6">
                  <c:v>395</c:v>
                </c:pt>
                <c:pt idx="7">
                  <c:v>369</c:v>
                </c:pt>
                <c:pt idx="8">
                  <c:v>426</c:v>
                </c:pt>
                <c:pt idx="9">
                  <c:v>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91584"/>
        <c:axId val="135493888"/>
      </c:lineChart>
      <c:catAx>
        <c:axId val="13549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469501008466566"/>
              <c:y val="0.84445141013424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4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9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7203221628958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4915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35485108500367"/>
          <c:y val="0.90771436213785384"/>
          <c:w val="0.68491170852164196"/>
          <c:h val="6.8601583113456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سـويسـرا</a:t>
            </a:r>
          </a:p>
        </c:rich>
      </c:tx>
      <c:layout>
        <c:manualLayout>
          <c:xMode val="edge"/>
          <c:yMode val="edge"/>
          <c:x val="0.35854732258438804"/>
          <c:y val="1.6731308267995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0812407680945"/>
          <c:y val="0.10097909735805317"/>
          <c:w val="0.85228951255539143"/>
          <c:h val="0.63516865328139716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'!$F$275:$F$284</c:f>
              <c:numCache>
                <c:formatCode>General</c:formatCode>
                <c:ptCount val="10"/>
                <c:pt idx="0">
                  <c:v>3236</c:v>
                </c:pt>
                <c:pt idx="1">
                  <c:v>4807</c:v>
                </c:pt>
                <c:pt idx="2">
                  <c:v>4176</c:v>
                </c:pt>
                <c:pt idx="3">
                  <c:v>5318</c:v>
                </c:pt>
                <c:pt idx="4">
                  <c:v>7740</c:v>
                </c:pt>
                <c:pt idx="5">
                  <c:v>6283</c:v>
                </c:pt>
                <c:pt idx="6">
                  <c:v>8437</c:v>
                </c:pt>
                <c:pt idx="7">
                  <c:v>12264</c:v>
                </c:pt>
                <c:pt idx="8">
                  <c:v>13620</c:v>
                </c:pt>
                <c:pt idx="9">
                  <c:v>19740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'!$C$275:$C$284</c:f>
              <c:numCache>
                <c:formatCode>General</c:formatCode>
                <c:ptCount val="10"/>
                <c:pt idx="0">
                  <c:v>1442</c:v>
                </c:pt>
                <c:pt idx="1">
                  <c:v>570</c:v>
                </c:pt>
                <c:pt idx="2">
                  <c:v>1774</c:v>
                </c:pt>
                <c:pt idx="3">
                  <c:v>457</c:v>
                </c:pt>
                <c:pt idx="4">
                  <c:v>1239</c:v>
                </c:pt>
                <c:pt idx="5">
                  <c:v>908</c:v>
                </c:pt>
                <c:pt idx="6">
                  <c:v>675</c:v>
                </c:pt>
                <c:pt idx="7">
                  <c:v>982</c:v>
                </c:pt>
                <c:pt idx="8">
                  <c:v>1047</c:v>
                </c:pt>
                <c:pt idx="9">
                  <c:v>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60192"/>
        <c:axId val="135566848"/>
      </c:lineChart>
      <c:catAx>
        <c:axId val="13556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44217417780883"/>
              <c:y val="0.8355743350552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56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6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66755171434705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56019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792329375470655"/>
          <c:y val="0.91389153585101224"/>
          <c:w val="0.6661742983751846"/>
          <c:h val="6.332453825857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بلجيكا</a:t>
            </a:r>
          </a:p>
        </c:rich>
      </c:tx>
      <c:layout>
        <c:manualLayout>
          <c:xMode val="edge"/>
          <c:yMode val="edge"/>
          <c:x val="0.37242009007758747"/>
          <c:y val="2.0166853152864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2860892388451445"/>
          <c:w val="0.81536189069423926"/>
          <c:h val="0.6328121425392349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'!$F$237:$F$246</c:f>
              <c:numCache>
                <c:formatCode>General</c:formatCode>
                <c:ptCount val="10"/>
                <c:pt idx="0">
                  <c:v>2407</c:v>
                </c:pt>
                <c:pt idx="1">
                  <c:v>3261</c:v>
                </c:pt>
                <c:pt idx="2">
                  <c:v>3376</c:v>
                </c:pt>
                <c:pt idx="3">
                  <c:v>4109</c:v>
                </c:pt>
                <c:pt idx="4">
                  <c:v>5660</c:v>
                </c:pt>
                <c:pt idx="5">
                  <c:v>5058</c:v>
                </c:pt>
                <c:pt idx="6">
                  <c:v>4536</c:v>
                </c:pt>
                <c:pt idx="7">
                  <c:v>5028</c:v>
                </c:pt>
                <c:pt idx="8">
                  <c:v>5541</c:v>
                </c:pt>
                <c:pt idx="9">
                  <c:v>5767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'!$C$237:$C$246</c:f>
              <c:numCache>
                <c:formatCode>General</c:formatCode>
                <c:ptCount val="10"/>
                <c:pt idx="0">
                  <c:v>5673</c:v>
                </c:pt>
                <c:pt idx="1">
                  <c:v>8528</c:v>
                </c:pt>
                <c:pt idx="2">
                  <c:v>10746</c:v>
                </c:pt>
                <c:pt idx="3">
                  <c:v>10877</c:v>
                </c:pt>
                <c:pt idx="4">
                  <c:v>13867</c:v>
                </c:pt>
                <c:pt idx="5">
                  <c:v>8807</c:v>
                </c:pt>
                <c:pt idx="6">
                  <c:v>12845</c:v>
                </c:pt>
                <c:pt idx="7">
                  <c:v>18305</c:v>
                </c:pt>
                <c:pt idx="8">
                  <c:v>19793</c:v>
                </c:pt>
                <c:pt idx="9">
                  <c:v>20340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96672"/>
        <c:axId val="135632000"/>
      </c:lineChart>
      <c:catAx>
        <c:axId val="1355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893494136"/>
              <c:y val="0.83561151528008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6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63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5958087916175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5966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826302989213896"/>
          <c:y val="0.90033123830994977"/>
          <c:w val="0.6454948301329394"/>
          <c:h val="6.56170734563691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المملكة المتحدة</a:t>
            </a:r>
          </a:p>
        </c:rich>
      </c:tx>
      <c:layout>
        <c:manualLayout>
          <c:xMode val="edge"/>
          <c:yMode val="edge"/>
          <c:x val="0.33279778195885007"/>
          <c:y val="2.6452455524843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627769571639"/>
          <c:y val="0.14072119613016712"/>
          <c:w val="0.83604135893648446"/>
          <c:h val="0.62483137563194935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'!$F$199:$F$208</c:f>
              <c:numCache>
                <c:formatCode>General</c:formatCode>
                <c:ptCount val="10"/>
                <c:pt idx="0">
                  <c:v>9767</c:v>
                </c:pt>
                <c:pt idx="1">
                  <c:v>10443</c:v>
                </c:pt>
                <c:pt idx="2">
                  <c:v>10318</c:v>
                </c:pt>
                <c:pt idx="3">
                  <c:v>13170</c:v>
                </c:pt>
                <c:pt idx="4">
                  <c:v>15225</c:v>
                </c:pt>
                <c:pt idx="5">
                  <c:v>12842</c:v>
                </c:pt>
                <c:pt idx="6">
                  <c:v>12909</c:v>
                </c:pt>
                <c:pt idx="7">
                  <c:v>14313</c:v>
                </c:pt>
                <c:pt idx="8">
                  <c:v>15719</c:v>
                </c:pt>
                <c:pt idx="9">
                  <c:v>16043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'!$C$199:$C$208</c:f>
              <c:numCache>
                <c:formatCode>General</c:formatCode>
                <c:ptCount val="10"/>
                <c:pt idx="0">
                  <c:v>6353</c:v>
                </c:pt>
                <c:pt idx="1">
                  <c:v>6855</c:v>
                </c:pt>
                <c:pt idx="2">
                  <c:v>3843</c:v>
                </c:pt>
                <c:pt idx="3">
                  <c:v>4175</c:v>
                </c:pt>
                <c:pt idx="4">
                  <c:v>3562</c:v>
                </c:pt>
                <c:pt idx="5">
                  <c:v>2612</c:v>
                </c:pt>
                <c:pt idx="6">
                  <c:v>3461</c:v>
                </c:pt>
                <c:pt idx="7">
                  <c:v>5730</c:v>
                </c:pt>
                <c:pt idx="8">
                  <c:v>7652</c:v>
                </c:pt>
                <c:pt idx="9">
                  <c:v>11683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54656"/>
        <c:axId val="136061312"/>
      </c:lineChart>
      <c:catAx>
        <c:axId val="1360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66738710536086"/>
              <c:y val="0.84279344264123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60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06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5356255929750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60546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19807513948072"/>
          <c:y val="0.90785464084647416"/>
          <c:w val="0.67799113737075334"/>
          <c:h val="6.8601583113456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اسبانيا</a:t>
            </a:r>
          </a:p>
        </c:rich>
      </c:tx>
      <c:layout>
        <c:manualLayout>
          <c:xMode val="edge"/>
          <c:yMode val="edge"/>
          <c:x val="0.3485967503692762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4610673665791776"/>
          <c:w val="0.83751846381093054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'!$F$161:$F$170</c:f>
              <c:numCache>
                <c:formatCode>General</c:formatCode>
                <c:ptCount val="10"/>
                <c:pt idx="0">
                  <c:v>2336</c:v>
                </c:pt>
                <c:pt idx="1">
                  <c:v>2510</c:v>
                </c:pt>
                <c:pt idx="2">
                  <c:v>2880</c:v>
                </c:pt>
                <c:pt idx="3">
                  <c:v>4429</c:v>
                </c:pt>
                <c:pt idx="4">
                  <c:v>5064</c:v>
                </c:pt>
                <c:pt idx="5">
                  <c:v>4623</c:v>
                </c:pt>
                <c:pt idx="6">
                  <c:v>4735</c:v>
                </c:pt>
                <c:pt idx="7">
                  <c:v>5655</c:v>
                </c:pt>
                <c:pt idx="8">
                  <c:v>6984</c:v>
                </c:pt>
                <c:pt idx="9">
                  <c:v>7877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'!$C$161:$C$170</c:f>
              <c:numCache>
                <c:formatCode>General</c:formatCode>
                <c:ptCount val="10"/>
                <c:pt idx="0">
                  <c:v>8382</c:v>
                </c:pt>
                <c:pt idx="1">
                  <c:v>11134</c:v>
                </c:pt>
                <c:pt idx="2">
                  <c:v>13417</c:v>
                </c:pt>
                <c:pt idx="3">
                  <c:v>14990</c:v>
                </c:pt>
                <c:pt idx="4">
                  <c:v>21049</c:v>
                </c:pt>
                <c:pt idx="5">
                  <c:v>12274</c:v>
                </c:pt>
                <c:pt idx="6">
                  <c:v>17763</c:v>
                </c:pt>
                <c:pt idx="7">
                  <c:v>27770</c:v>
                </c:pt>
                <c:pt idx="8">
                  <c:v>29134</c:v>
                </c:pt>
                <c:pt idx="9">
                  <c:v>28334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11232"/>
        <c:axId val="136113536"/>
      </c:lineChart>
      <c:catAx>
        <c:axId val="1361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611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11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95385812993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6111232"/>
        <c:crosses val="autoZero"/>
        <c:crossBetween val="between"/>
        <c:majorUnit val="4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1076335930449626"/>
          <c:w val="0.67946824224519942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افريقيا غير العربية والإسلامية</a:t>
            </a:r>
          </a:p>
        </c:rich>
      </c:tx>
      <c:layout>
        <c:manualLayout>
          <c:xMode val="edge"/>
          <c:yMode val="edge"/>
          <c:x val="0.25000016261907781"/>
          <c:y val="1.3297869350913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200892433695"/>
          <c:y val="0.1170214285621527"/>
          <c:w val="0.8175682418973701"/>
          <c:h val="0.68617110384171354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1882</c:v>
              </c:pt>
              <c:pt idx="1">
                <c:v>1983</c:v>
              </c:pt>
              <c:pt idx="2">
                <c:v>1999</c:v>
              </c:pt>
              <c:pt idx="3">
                <c:v>2743</c:v>
              </c:pt>
              <c:pt idx="4">
                <c:v>3140</c:v>
              </c:pt>
              <c:pt idx="5">
                <c:v>2219</c:v>
              </c:pt>
              <c:pt idx="6">
                <c:v>3165</c:v>
              </c:pt>
              <c:pt idx="7">
                <c:v>4531</c:v>
              </c:pt>
              <c:pt idx="8">
                <c:v>5313</c:v>
              </c:pt>
              <c:pt idx="9">
                <c:v>6550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12188</c:v>
              </c:pt>
              <c:pt idx="1">
                <c:v>15840</c:v>
              </c:pt>
              <c:pt idx="2">
                <c:v>16779</c:v>
              </c:pt>
              <c:pt idx="3">
                <c:v>17453</c:v>
              </c:pt>
              <c:pt idx="4">
                <c:v>24792</c:v>
              </c:pt>
              <c:pt idx="5">
                <c:v>14350</c:v>
              </c:pt>
              <c:pt idx="6">
                <c:v>16084</c:v>
              </c:pt>
              <c:pt idx="7">
                <c:v>25675</c:v>
              </c:pt>
              <c:pt idx="8">
                <c:v>36783</c:v>
              </c:pt>
              <c:pt idx="9">
                <c:v>34210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5232"/>
        <c:axId val="215381888"/>
      </c:lineChart>
      <c:catAx>
        <c:axId val="21537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89221932760265"/>
              <c:y val="0.87234146588207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8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818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459470447234997E-3"/>
              <c:y val="0.40425595890449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75232"/>
        <c:crosses val="autoZero"/>
        <c:crossBetween val="between"/>
        <c:majorUnit val="5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1244793551347"/>
          <c:y val="0.93883100641908868"/>
          <c:w val="0.51627985144115107"/>
          <c:h val="5.31915584373421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هولندا</a:t>
            </a:r>
          </a:p>
        </c:rich>
      </c:tx>
      <c:layout>
        <c:manualLayout>
          <c:xMode val="edge"/>
          <c:yMode val="edge"/>
          <c:x val="0.34711964549483015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0392655320600648"/>
          <c:w val="0.82570162481536191"/>
          <c:h val="0.64533639269934029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'!$F$123:$F$132</c:f>
              <c:numCache>
                <c:formatCode>General</c:formatCode>
                <c:ptCount val="10"/>
                <c:pt idx="0">
                  <c:v>3338</c:v>
                </c:pt>
                <c:pt idx="1">
                  <c:v>3703</c:v>
                </c:pt>
                <c:pt idx="2">
                  <c:v>3865</c:v>
                </c:pt>
                <c:pt idx="3">
                  <c:v>4552</c:v>
                </c:pt>
                <c:pt idx="4">
                  <c:v>5479</c:v>
                </c:pt>
                <c:pt idx="5">
                  <c:v>4494</c:v>
                </c:pt>
                <c:pt idx="6">
                  <c:v>4582</c:v>
                </c:pt>
                <c:pt idx="7">
                  <c:v>5534</c:v>
                </c:pt>
                <c:pt idx="8">
                  <c:v>6274</c:v>
                </c:pt>
                <c:pt idx="9">
                  <c:v>6771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'!$C$123:$C$132</c:f>
              <c:numCache>
                <c:formatCode>General</c:formatCode>
                <c:ptCount val="10"/>
                <c:pt idx="0">
                  <c:v>18216</c:v>
                </c:pt>
                <c:pt idx="1">
                  <c:v>24308</c:v>
                </c:pt>
                <c:pt idx="2">
                  <c:v>24331</c:v>
                </c:pt>
                <c:pt idx="3">
                  <c:v>18630</c:v>
                </c:pt>
                <c:pt idx="4">
                  <c:v>24529</c:v>
                </c:pt>
                <c:pt idx="5">
                  <c:v>13436</c:v>
                </c:pt>
                <c:pt idx="6">
                  <c:v>12730</c:v>
                </c:pt>
                <c:pt idx="7">
                  <c:v>31667</c:v>
                </c:pt>
                <c:pt idx="8">
                  <c:v>33298</c:v>
                </c:pt>
                <c:pt idx="9">
                  <c:v>23113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31936"/>
        <c:axId val="135834240"/>
      </c:lineChart>
      <c:catAx>
        <c:axId val="13583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59396872265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8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3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880219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8319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68389955686853"/>
          <c:y val="0.90625218722659662"/>
          <c:w val="0.66912850812407676"/>
          <c:h val="6.25002734033245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ايطاليا</a:t>
            </a:r>
          </a:p>
        </c:rich>
      </c:tx>
      <c:layout>
        <c:manualLayout>
          <c:xMode val="edge"/>
          <c:yMode val="edge"/>
          <c:x val="0.35599545715251585"/>
          <c:y val="2.0219983095333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2899408284024"/>
          <c:y val="0.10949302682503671"/>
          <c:w val="0.80917159763313606"/>
          <c:h val="0.66299435028248588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'!$F$85:$F$94</c:f>
              <c:numCache>
                <c:formatCode>General</c:formatCode>
                <c:ptCount val="10"/>
                <c:pt idx="0">
                  <c:v>5932</c:v>
                </c:pt>
                <c:pt idx="1">
                  <c:v>8468</c:v>
                </c:pt>
                <c:pt idx="2">
                  <c:v>10550</c:v>
                </c:pt>
                <c:pt idx="3">
                  <c:v>15381</c:v>
                </c:pt>
                <c:pt idx="4">
                  <c:v>17288</c:v>
                </c:pt>
                <c:pt idx="5">
                  <c:v>13250</c:v>
                </c:pt>
                <c:pt idx="6">
                  <c:v>12682</c:v>
                </c:pt>
                <c:pt idx="7">
                  <c:v>17290</c:v>
                </c:pt>
                <c:pt idx="8">
                  <c:v>17484</c:v>
                </c:pt>
                <c:pt idx="9">
                  <c:v>20374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'!$C$85:$C$94</c:f>
              <c:numCache>
                <c:formatCode>General</c:formatCode>
                <c:ptCount val="10"/>
                <c:pt idx="0">
                  <c:v>12553</c:v>
                </c:pt>
                <c:pt idx="1">
                  <c:v>20145</c:v>
                </c:pt>
                <c:pt idx="2">
                  <c:v>19359</c:v>
                </c:pt>
                <c:pt idx="3">
                  <c:v>17239</c:v>
                </c:pt>
                <c:pt idx="4">
                  <c:v>22902</c:v>
                </c:pt>
                <c:pt idx="5">
                  <c:v>9653</c:v>
                </c:pt>
                <c:pt idx="6">
                  <c:v>15529</c:v>
                </c:pt>
                <c:pt idx="7">
                  <c:v>38611</c:v>
                </c:pt>
                <c:pt idx="8">
                  <c:v>39326</c:v>
                </c:pt>
                <c:pt idx="9">
                  <c:v>34115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55104"/>
        <c:axId val="135869952"/>
      </c:lineChart>
      <c:catAx>
        <c:axId val="13585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23105849106055"/>
              <c:y val="0.84320560300725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86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6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37631578947368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8551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05932690366366"/>
          <c:y val="0.90263157894736845"/>
          <c:w val="0.6508880398825887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فرنسا</a:t>
            </a:r>
          </a:p>
        </c:rich>
      </c:tx>
      <c:layout>
        <c:manualLayout>
          <c:xMode val="edge"/>
          <c:yMode val="edge"/>
          <c:x val="0.36625222482844078"/>
          <c:y val="3.04910392490246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6130918119487"/>
          <c:y val="0.12925298645845371"/>
          <c:w val="0.80945347119645494"/>
          <c:h val="0.60607746358749182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'!$F$47:$F$56</c:f>
              <c:numCache>
                <c:formatCode>General</c:formatCode>
                <c:ptCount val="10"/>
                <c:pt idx="0">
                  <c:v>6092</c:v>
                </c:pt>
                <c:pt idx="1">
                  <c:v>7687</c:v>
                </c:pt>
                <c:pt idx="2">
                  <c:v>10082</c:v>
                </c:pt>
                <c:pt idx="3">
                  <c:v>11499</c:v>
                </c:pt>
                <c:pt idx="4">
                  <c:v>15244</c:v>
                </c:pt>
                <c:pt idx="5">
                  <c:v>14346</c:v>
                </c:pt>
                <c:pt idx="6">
                  <c:v>16395</c:v>
                </c:pt>
                <c:pt idx="7">
                  <c:v>18178</c:v>
                </c:pt>
                <c:pt idx="8">
                  <c:v>18603</c:v>
                </c:pt>
                <c:pt idx="9">
                  <c:v>19663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'!$C$47:$C$56</c:f>
              <c:numCache>
                <c:formatCode>General</c:formatCode>
                <c:ptCount val="10"/>
                <c:pt idx="0">
                  <c:v>12335</c:v>
                </c:pt>
                <c:pt idx="1">
                  <c:v>16102</c:v>
                </c:pt>
                <c:pt idx="2">
                  <c:v>15420</c:v>
                </c:pt>
                <c:pt idx="3">
                  <c:v>15380</c:v>
                </c:pt>
                <c:pt idx="4">
                  <c:v>18568</c:v>
                </c:pt>
                <c:pt idx="5">
                  <c:v>11557</c:v>
                </c:pt>
                <c:pt idx="6">
                  <c:v>15739</c:v>
                </c:pt>
                <c:pt idx="7">
                  <c:v>24679</c:v>
                </c:pt>
                <c:pt idx="8">
                  <c:v>26002</c:v>
                </c:pt>
                <c:pt idx="9">
                  <c:v>32191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19872"/>
        <c:axId val="135926528"/>
      </c:lineChart>
      <c:catAx>
        <c:axId val="1359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07313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9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92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7725258493353029E-2"/>
              <c:y val="0.382813593613298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9198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02363367799113"/>
          <c:y val="0.90625218722659662"/>
          <c:w val="0.66765140324963068"/>
          <c:h val="6.25002734033245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المانيا</a:t>
            </a:r>
          </a:p>
        </c:rich>
      </c:tx>
      <c:layout>
        <c:manualLayout>
          <c:xMode val="edge"/>
          <c:yMode val="edge"/>
          <c:x val="0.35751929448576225"/>
          <c:y val="1.6909983891498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970457902511"/>
          <c:y val="9.6616088225023378E-2"/>
          <c:w val="0.8537666174298375"/>
          <c:h val="0.66177385015714241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'!$F$9:$F$18</c:f>
              <c:numCache>
                <c:formatCode>General</c:formatCode>
                <c:ptCount val="10"/>
                <c:pt idx="0">
                  <c:v>14217</c:v>
                </c:pt>
                <c:pt idx="1">
                  <c:v>18238</c:v>
                </c:pt>
                <c:pt idx="2">
                  <c:v>21223</c:v>
                </c:pt>
                <c:pt idx="3">
                  <c:v>30022</c:v>
                </c:pt>
                <c:pt idx="4">
                  <c:v>32047</c:v>
                </c:pt>
                <c:pt idx="5">
                  <c:v>28572</c:v>
                </c:pt>
                <c:pt idx="6">
                  <c:v>31032</c:v>
                </c:pt>
                <c:pt idx="7">
                  <c:v>33964</c:v>
                </c:pt>
                <c:pt idx="8">
                  <c:v>41367</c:v>
                </c:pt>
                <c:pt idx="9">
                  <c:v>44812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'دول اوروبا  '!$C$9:$C$18</c:f>
              <c:numCache>
                <c:formatCode>General</c:formatCode>
                <c:ptCount val="10"/>
                <c:pt idx="0">
                  <c:v>3135</c:v>
                </c:pt>
                <c:pt idx="1">
                  <c:v>4086</c:v>
                </c:pt>
                <c:pt idx="2">
                  <c:v>4729</c:v>
                </c:pt>
                <c:pt idx="3">
                  <c:v>4401</c:v>
                </c:pt>
                <c:pt idx="4">
                  <c:v>5588</c:v>
                </c:pt>
                <c:pt idx="5">
                  <c:v>1598</c:v>
                </c:pt>
                <c:pt idx="6">
                  <c:v>952</c:v>
                </c:pt>
                <c:pt idx="7">
                  <c:v>1560</c:v>
                </c:pt>
                <c:pt idx="8">
                  <c:v>1378</c:v>
                </c:pt>
                <c:pt idx="9">
                  <c:v>1570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69024"/>
        <c:axId val="135971584"/>
      </c:lineChart>
      <c:catAx>
        <c:axId val="13596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49239482163833825"/>
              <c:y val="0.842731742759622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9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97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4667786526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35969024"/>
        <c:crosses val="autoZero"/>
        <c:crossBetween val="between"/>
        <c:majorUnit val="6000"/>
        <c:minorUnit val="1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20674315450527"/>
          <c:y val="0.91739858966127086"/>
          <c:w val="0.67208271787296892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استراليا وجزر الباسفيك</a:t>
            </a:r>
          </a:p>
        </c:rich>
      </c:tx>
      <c:layout>
        <c:manualLayout>
          <c:xMode val="edge"/>
          <c:yMode val="edge"/>
          <c:x val="0.29830504882541858"/>
          <c:y val="1.3513629423773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8813559322034"/>
          <c:y val="0.10810825077630223"/>
          <c:w val="0.82711864406779656"/>
          <c:h val="0.70540633631537208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6570</c:v>
              </c:pt>
              <c:pt idx="1">
                <c:v>7418</c:v>
              </c:pt>
              <c:pt idx="2">
                <c:v>8788</c:v>
              </c:pt>
              <c:pt idx="3">
                <c:v>8877</c:v>
              </c:pt>
              <c:pt idx="4">
                <c:v>11478</c:v>
              </c:pt>
              <c:pt idx="5">
                <c:v>7573</c:v>
              </c:pt>
              <c:pt idx="6">
                <c:v>8048</c:v>
              </c:pt>
              <c:pt idx="7">
                <c:v>8844</c:v>
              </c:pt>
              <c:pt idx="8">
                <c:v>10607</c:v>
              </c:pt>
              <c:pt idx="9">
                <c:v>10963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1546</c:v>
              </c:pt>
              <c:pt idx="1">
                <c:v>1799</c:v>
              </c:pt>
              <c:pt idx="2">
                <c:v>2356</c:v>
              </c:pt>
              <c:pt idx="3">
                <c:v>2614</c:v>
              </c:pt>
              <c:pt idx="4">
                <c:v>3235</c:v>
              </c:pt>
              <c:pt idx="5">
                <c:v>1989</c:v>
              </c:pt>
              <c:pt idx="6">
                <c:v>1890</c:v>
              </c:pt>
              <c:pt idx="7">
                <c:v>3993</c:v>
              </c:pt>
              <c:pt idx="8">
                <c:v>4741</c:v>
              </c:pt>
              <c:pt idx="9">
                <c:v>3043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01216"/>
        <c:axId val="215403520"/>
      </c:lineChart>
      <c:catAx>
        <c:axId val="2154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372882737483895"/>
              <c:y val="0.875676896597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40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403520"/>
        <c:scaling>
          <c:orientation val="minMax"/>
          <c:max val="12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745928498068165E-3"/>
              <c:y val="0.43243299652902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401216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49631510643096"/>
          <c:y val="0.9324336629456067"/>
          <c:w val="0.54743431928757968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امريكا الشمالية</a:t>
            </a:r>
          </a:p>
        </c:rich>
      </c:tx>
      <c:layout>
        <c:manualLayout>
          <c:xMode val="edge"/>
          <c:yMode val="edge"/>
          <c:x val="0.32542373434663951"/>
          <c:y val="1.3477206347037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3728813559323"/>
          <c:y val="0.11590296495956873"/>
          <c:w val="0.79322033898305089"/>
          <c:h val="0.69811320754716977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29315</c:v>
              </c:pt>
              <c:pt idx="1">
                <c:v>34893</c:v>
              </c:pt>
              <c:pt idx="2">
                <c:v>40366</c:v>
              </c:pt>
              <c:pt idx="3">
                <c:v>49437</c:v>
              </c:pt>
              <c:pt idx="4">
                <c:v>65903</c:v>
              </c:pt>
              <c:pt idx="5">
                <c:v>56167</c:v>
              </c:pt>
              <c:pt idx="6">
                <c:v>58216</c:v>
              </c:pt>
              <c:pt idx="7">
                <c:v>68010</c:v>
              </c:pt>
              <c:pt idx="8">
                <c:v>87344</c:v>
              </c:pt>
              <c:pt idx="9">
                <c:v>91885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84891</c:v>
              </c:pt>
              <c:pt idx="1">
                <c:v>109580</c:v>
              </c:pt>
              <c:pt idx="2">
                <c:v>124665</c:v>
              </c:pt>
              <c:pt idx="3">
                <c:v>153994</c:v>
              </c:pt>
              <c:pt idx="4">
                <c:v>203207</c:v>
              </c:pt>
              <c:pt idx="5">
                <c:v>91014</c:v>
              </c:pt>
              <c:pt idx="6">
                <c:v>131997</c:v>
              </c:pt>
              <c:pt idx="7">
                <c:v>196844</c:v>
              </c:pt>
              <c:pt idx="8">
                <c:v>218097</c:v>
              </c:pt>
              <c:pt idx="9">
                <c:v>208774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84928"/>
        <c:axId val="213887232"/>
      </c:lineChart>
      <c:catAx>
        <c:axId val="2138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33892218696554"/>
              <c:y val="0.878706281562960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88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8723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745237069246953E-3"/>
              <c:y val="0.44204855358373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884928"/>
        <c:crosses val="autoZero"/>
        <c:crossBetween val="between"/>
        <c:majorUnit val="2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37659346492385"/>
          <c:y val="0.93530997304582209"/>
          <c:w val="0.483670662779651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13" Type="http://schemas.openxmlformats.org/officeDocument/2006/relationships/chart" Target="../charts/chart68.xml"/><Relationship Id="rId18" Type="http://schemas.openxmlformats.org/officeDocument/2006/relationships/chart" Target="../charts/chart7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12" Type="http://schemas.openxmlformats.org/officeDocument/2006/relationships/chart" Target="../charts/chart67.xml"/><Relationship Id="rId17" Type="http://schemas.openxmlformats.org/officeDocument/2006/relationships/chart" Target="../charts/chart72.xml"/><Relationship Id="rId2" Type="http://schemas.openxmlformats.org/officeDocument/2006/relationships/chart" Target="../charts/chart57.xml"/><Relationship Id="rId16" Type="http://schemas.openxmlformats.org/officeDocument/2006/relationships/chart" Target="../charts/chart71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11" Type="http://schemas.openxmlformats.org/officeDocument/2006/relationships/chart" Target="../charts/chart66.xml"/><Relationship Id="rId5" Type="http://schemas.openxmlformats.org/officeDocument/2006/relationships/chart" Target="../charts/chart60.xml"/><Relationship Id="rId15" Type="http://schemas.openxmlformats.org/officeDocument/2006/relationships/chart" Target="../charts/chart70.xml"/><Relationship Id="rId10" Type="http://schemas.openxmlformats.org/officeDocument/2006/relationships/chart" Target="../charts/chart65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Relationship Id="rId14" Type="http://schemas.openxmlformats.org/officeDocument/2006/relationships/chart" Target="../charts/chart6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19050</xdr:colOff>
      <xdr:row>0</xdr:row>
      <xdr:rowOff>159129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8100"/>
          <a:ext cx="1990725" cy="67347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0</xdr:col>
      <xdr:colOff>2105025</xdr:colOff>
      <xdr:row>0</xdr:row>
      <xdr:rowOff>711579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38100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529590</xdr:colOff>
      <xdr:row>92</xdr:row>
      <xdr:rowOff>85725</xdr:rowOff>
    </xdr:from>
    <xdr:to>
      <xdr:col>7</xdr:col>
      <xdr:colOff>245742</xdr:colOff>
      <xdr:row>94</xdr:row>
      <xdr:rowOff>142875</xdr:rowOff>
    </xdr:to>
    <xdr:sp macro="" textlink="">
      <xdr:nvSpPr>
        <xdr:cNvPr id="10415" name="WordArt 1"/>
        <xdr:cNvSpPr>
          <a:spLocks noChangeArrowheads="1" noChangeShapeType="1" noTextEdit="1"/>
        </xdr:cNvSpPr>
      </xdr:nvSpPr>
      <xdr:spPr bwMode="auto">
        <a:xfrm>
          <a:off x="152095200" y="27755850"/>
          <a:ext cx="30480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29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استراليا وجزر الباسفيك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Australia and  Oceania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63</xdr:row>
      <xdr:rowOff>142875</xdr:rowOff>
    </xdr:from>
    <xdr:to>
      <xdr:col>8</xdr:col>
      <xdr:colOff>1362075</xdr:colOff>
      <xdr:row>74</xdr:row>
      <xdr:rowOff>304800</xdr:rowOff>
    </xdr:to>
    <xdr:graphicFrame macro="">
      <xdr:nvGraphicFramePr>
        <xdr:cNvPr id="52035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25</xdr:row>
      <xdr:rowOff>123825</xdr:rowOff>
    </xdr:from>
    <xdr:to>
      <xdr:col>8</xdr:col>
      <xdr:colOff>1362075</xdr:colOff>
      <xdr:row>36</xdr:row>
      <xdr:rowOff>304800</xdr:rowOff>
    </xdr:to>
    <xdr:graphicFrame macro="">
      <xdr:nvGraphicFramePr>
        <xdr:cNvPr id="52035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203527" name="AutoShape 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203528" name="AutoShape 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622935</xdr:colOff>
      <xdr:row>91</xdr:row>
      <xdr:rowOff>180975</xdr:rowOff>
    </xdr:from>
    <xdr:to>
      <xdr:col>7</xdr:col>
      <xdr:colOff>605799</xdr:colOff>
      <xdr:row>93</xdr:row>
      <xdr:rowOff>238125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982813401" y="14897100"/>
          <a:ext cx="3040389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الشمالية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North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63</xdr:row>
      <xdr:rowOff>114300</xdr:rowOff>
    </xdr:from>
    <xdr:to>
      <xdr:col>8</xdr:col>
      <xdr:colOff>1362075</xdr:colOff>
      <xdr:row>74</xdr:row>
      <xdr:rowOff>304800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25</xdr:row>
      <xdr:rowOff>123825</xdr:rowOff>
    </xdr:from>
    <xdr:to>
      <xdr:col>8</xdr:col>
      <xdr:colOff>1371600</xdr:colOff>
      <xdr:row>37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9982200000" y="63150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9982200000" y="1619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474345</xdr:colOff>
      <xdr:row>125</xdr:row>
      <xdr:rowOff>264795</xdr:rowOff>
    </xdr:from>
    <xdr:to>
      <xdr:col>7</xdr:col>
      <xdr:colOff>510553</xdr:colOff>
      <xdr:row>128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982908647" y="20400645"/>
          <a:ext cx="3084208" cy="32575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الجنوبية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South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9525</xdr:colOff>
      <xdr:row>101</xdr:row>
      <xdr:rowOff>123825</xdr:rowOff>
    </xdr:from>
    <xdr:to>
      <xdr:col>9</xdr:col>
      <xdr:colOff>9525</xdr:colOff>
      <xdr:row>112</xdr:row>
      <xdr:rowOff>285750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19050</xdr:colOff>
      <xdr:row>63</xdr:row>
      <xdr:rowOff>142875</xdr:rowOff>
    </xdr:from>
    <xdr:to>
      <xdr:col>9</xdr:col>
      <xdr:colOff>0</xdr:colOff>
      <xdr:row>75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114300</xdr:colOff>
      <xdr:row>25</xdr:row>
      <xdr:rowOff>180975</xdr:rowOff>
    </xdr:from>
    <xdr:to>
      <xdr:col>8</xdr:col>
      <xdr:colOff>1371600</xdr:colOff>
      <xdr:row>36</xdr:row>
      <xdr:rowOff>304800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19050</xdr:colOff>
      <xdr:row>76</xdr:row>
      <xdr:rowOff>123825</xdr:rowOff>
    </xdr:from>
    <xdr:to>
      <xdr:col>9</xdr:col>
      <xdr:colOff>9525</xdr:colOff>
      <xdr:row>80</xdr:row>
      <xdr:rowOff>19050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9982190475" y="12430125"/>
          <a:ext cx="4867275" cy="542925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38</xdr:row>
      <xdr:rowOff>76200</xdr:rowOff>
    </xdr:from>
    <xdr:to>
      <xdr:col>9</xdr:col>
      <xdr:colOff>0</xdr:colOff>
      <xdr:row>41</xdr:row>
      <xdr:rowOff>276225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9982200000" y="6229350"/>
          <a:ext cx="4867275" cy="571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1371600</xdr:colOff>
      <xdr:row>4</xdr:row>
      <xdr:rowOff>28575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9982200000" y="1619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302895</xdr:colOff>
      <xdr:row>695</xdr:row>
      <xdr:rowOff>238125</xdr:rowOff>
    </xdr:from>
    <xdr:to>
      <xdr:col>7</xdr:col>
      <xdr:colOff>510544</xdr:colOff>
      <xdr:row>699</xdr:row>
      <xdr:rowOff>38100</xdr:rowOff>
    </xdr:to>
    <xdr:sp macro="" textlink="">
      <xdr:nvSpPr>
        <xdr:cNvPr id="13498" name="WordArt 1"/>
        <xdr:cNvSpPr>
          <a:spLocks noChangeArrowheads="1" noChangeShapeType="1" noTextEdit="1"/>
        </xdr:cNvSpPr>
      </xdr:nvSpPr>
      <xdr:spPr bwMode="auto">
        <a:xfrm>
          <a:off x="151790400" y="209102325"/>
          <a:ext cx="3533775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أوروبا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Europe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133350</xdr:colOff>
      <xdr:row>671</xdr:row>
      <xdr:rowOff>190500</xdr:rowOff>
    </xdr:from>
    <xdr:to>
      <xdr:col>8</xdr:col>
      <xdr:colOff>1362075</xdr:colOff>
      <xdr:row>683</xdr:row>
      <xdr:rowOff>0</xdr:rowOff>
    </xdr:to>
    <xdr:graphicFrame macro="">
      <xdr:nvGraphicFramePr>
        <xdr:cNvPr id="737232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633</xdr:row>
      <xdr:rowOff>114300</xdr:rowOff>
    </xdr:from>
    <xdr:to>
      <xdr:col>8</xdr:col>
      <xdr:colOff>1362075</xdr:colOff>
      <xdr:row>644</xdr:row>
      <xdr:rowOff>304800</xdr:rowOff>
    </xdr:to>
    <xdr:graphicFrame macro="">
      <xdr:nvGraphicFramePr>
        <xdr:cNvPr id="737232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123825</xdr:colOff>
      <xdr:row>595</xdr:row>
      <xdr:rowOff>142875</xdr:rowOff>
    </xdr:from>
    <xdr:to>
      <xdr:col>8</xdr:col>
      <xdr:colOff>1352550</xdr:colOff>
      <xdr:row>606</xdr:row>
      <xdr:rowOff>285750</xdr:rowOff>
    </xdr:to>
    <xdr:graphicFrame macro="">
      <xdr:nvGraphicFramePr>
        <xdr:cNvPr id="737232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133350</xdr:colOff>
      <xdr:row>557</xdr:row>
      <xdr:rowOff>180975</xdr:rowOff>
    </xdr:from>
    <xdr:to>
      <xdr:col>8</xdr:col>
      <xdr:colOff>1362075</xdr:colOff>
      <xdr:row>568</xdr:row>
      <xdr:rowOff>285750</xdr:rowOff>
    </xdr:to>
    <xdr:graphicFrame macro="">
      <xdr:nvGraphicFramePr>
        <xdr:cNvPr id="737232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</xdr:col>
      <xdr:colOff>0</xdr:colOff>
      <xdr:row>519</xdr:row>
      <xdr:rowOff>180975</xdr:rowOff>
    </xdr:from>
    <xdr:to>
      <xdr:col>8</xdr:col>
      <xdr:colOff>1371600</xdr:colOff>
      <xdr:row>531</xdr:row>
      <xdr:rowOff>9525</xdr:rowOff>
    </xdr:to>
    <xdr:graphicFrame macro="">
      <xdr:nvGraphicFramePr>
        <xdr:cNvPr id="737232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 editAs="oneCell">
    <xdr:from>
      <xdr:col>0</xdr:col>
      <xdr:colOff>133350</xdr:colOff>
      <xdr:row>481</xdr:row>
      <xdr:rowOff>142875</xdr:rowOff>
    </xdr:from>
    <xdr:to>
      <xdr:col>8</xdr:col>
      <xdr:colOff>1343025</xdr:colOff>
      <xdr:row>492</xdr:row>
      <xdr:rowOff>304800</xdr:rowOff>
    </xdr:to>
    <xdr:graphicFrame macro="">
      <xdr:nvGraphicFramePr>
        <xdr:cNvPr id="737232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 editAs="oneCell">
    <xdr:from>
      <xdr:col>0</xdr:col>
      <xdr:colOff>133350</xdr:colOff>
      <xdr:row>443</xdr:row>
      <xdr:rowOff>142875</xdr:rowOff>
    </xdr:from>
    <xdr:to>
      <xdr:col>8</xdr:col>
      <xdr:colOff>1343025</xdr:colOff>
      <xdr:row>455</xdr:row>
      <xdr:rowOff>0</xdr:rowOff>
    </xdr:to>
    <xdr:graphicFrame macro="">
      <xdr:nvGraphicFramePr>
        <xdr:cNvPr id="737233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 editAs="oneCell">
    <xdr:from>
      <xdr:col>0</xdr:col>
      <xdr:colOff>133350</xdr:colOff>
      <xdr:row>405</xdr:row>
      <xdr:rowOff>114300</xdr:rowOff>
    </xdr:from>
    <xdr:to>
      <xdr:col>8</xdr:col>
      <xdr:colOff>1343025</xdr:colOff>
      <xdr:row>416</xdr:row>
      <xdr:rowOff>304800</xdr:rowOff>
    </xdr:to>
    <xdr:graphicFrame macro="">
      <xdr:nvGraphicFramePr>
        <xdr:cNvPr id="73723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1</xdr:col>
      <xdr:colOff>0</xdr:colOff>
      <xdr:row>367</xdr:row>
      <xdr:rowOff>180975</xdr:rowOff>
    </xdr:from>
    <xdr:to>
      <xdr:col>8</xdr:col>
      <xdr:colOff>1371600</xdr:colOff>
      <xdr:row>379</xdr:row>
      <xdr:rowOff>0</xdr:rowOff>
    </xdr:to>
    <xdr:graphicFrame macro="">
      <xdr:nvGraphicFramePr>
        <xdr:cNvPr id="737233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 editAs="oneCell">
    <xdr:from>
      <xdr:col>1</xdr:col>
      <xdr:colOff>0</xdr:colOff>
      <xdr:row>329</xdr:row>
      <xdr:rowOff>152400</xdr:rowOff>
    </xdr:from>
    <xdr:to>
      <xdr:col>8</xdr:col>
      <xdr:colOff>1362075</xdr:colOff>
      <xdr:row>340</xdr:row>
      <xdr:rowOff>304800</xdr:rowOff>
    </xdr:to>
    <xdr:graphicFrame macro="">
      <xdr:nvGraphicFramePr>
        <xdr:cNvPr id="73723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0</xdr:col>
      <xdr:colOff>133350</xdr:colOff>
      <xdr:row>291</xdr:row>
      <xdr:rowOff>152400</xdr:rowOff>
    </xdr:from>
    <xdr:to>
      <xdr:col>8</xdr:col>
      <xdr:colOff>1362075</xdr:colOff>
      <xdr:row>302</xdr:row>
      <xdr:rowOff>304800</xdr:rowOff>
    </xdr:to>
    <xdr:graphicFrame macro="">
      <xdr:nvGraphicFramePr>
        <xdr:cNvPr id="73723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 editAs="oneCell">
    <xdr:from>
      <xdr:col>0</xdr:col>
      <xdr:colOff>133350</xdr:colOff>
      <xdr:row>253</xdr:row>
      <xdr:rowOff>142875</xdr:rowOff>
    </xdr:from>
    <xdr:to>
      <xdr:col>8</xdr:col>
      <xdr:colOff>1362075</xdr:colOff>
      <xdr:row>265</xdr:row>
      <xdr:rowOff>0</xdr:rowOff>
    </xdr:to>
    <xdr:graphicFrame macro="">
      <xdr:nvGraphicFramePr>
        <xdr:cNvPr id="73723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 editAs="oneCell">
    <xdr:from>
      <xdr:col>0</xdr:col>
      <xdr:colOff>133350</xdr:colOff>
      <xdr:row>215</xdr:row>
      <xdr:rowOff>161925</xdr:rowOff>
    </xdr:from>
    <xdr:to>
      <xdr:col>8</xdr:col>
      <xdr:colOff>1362075</xdr:colOff>
      <xdr:row>227</xdr:row>
      <xdr:rowOff>0</xdr:rowOff>
    </xdr:to>
    <xdr:graphicFrame macro="">
      <xdr:nvGraphicFramePr>
        <xdr:cNvPr id="737233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1</xdr:col>
      <xdr:colOff>0</xdr:colOff>
      <xdr:row>177</xdr:row>
      <xdr:rowOff>142875</xdr:rowOff>
    </xdr:from>
    <xdr:to>
      <xdr:col>8</xdr:col>
      <xdr:colOff>1371600</xdr:colOff>
      <xdr:row>189</xdr:row>
      <xdr:rowOff>0</xdr:rowOff>
    </xdr:to>
    <xdr:graphicFrame macro="">
      <xdr:nvGraphicFramePr>
        <xdr:cNvPr id="73723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 editAs="oneCell">
    <xdr:from>
      <xdr:col>0</xdr:col>
      <xdr:colOff>133350</xdr:colOff>
      <xdr:row>139</xdr:row>
      <xdr:rowOff>123825</xdr:rowOff>
    </xdr:from>
    <xdr:to>
      <xdr:col>8</xdr:col>
      <xdr:colOff>1362075</xdr:colOff>
      <xdr:row>151</xdr:row>
      <xdr:rowOff>9525</xdr:rowOff>
    </xdr:to>
    <xdr:graphicFrame macro="">
      <xdr:nvGraphicFramePr>
        <xdr:cNvPr id="73723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 editAs="oneCell">
    <xdr:from>
      <xdr:col>1</xdr:col>
      <xdr:colOff>0</xdr:colOff>
      <xdr:row>101</xdr:row>
      <xdr:rowOff>161925</xdr:rowOff>
    </xdr:from>
    <xdr:to>
      <xdr:col>8</xdr:col>
      <xdr:colOff>1362075</xdr:colOff>
      <xdr:row>113</xdr:row>
      <xdr:rowOff>9525</xdr:rowOff>
    </xdr:to>
    <xdr:graphicFrame macro="">
      <xdr:nvGraphicFramePr>
        <xdr:cNvPr id="7372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 editAs="oneCell">
    <xdr:from>
      <xdr:col>0</xdr:col>
      <xdr:colOff>133350</xdr:colOff>
      <xdr:row>63</xdr:row>
      <xdr:rowOff>114300</xdr:rowOff>
    </xdr:from>
    <xdr:to>
      <xdr:col>8</xdr:col>
      <xdr:colOff>1362075</xdr:colOff>
      <xdr:row>75</xdr:row>
      <xdr:rowOff>0</xdr:rowOff>
    </xdr:to>
    <xdr:graphicFrame macro="">
      <xdr:nvGraphicFramePr>
        <xdr:cNvPr id="73723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 editAs="oneCell">
    <xdr:from>
      <xdr:col>0</xdr:col>
      <xdr:colOff>133350</xdr:colOff>
      <xdr:row>25</xdr:row>
      <xdr:rowOff>180975</xdr:rowOff>
    </xdr:from>
    <xdr:to>
      <xdr:col>8</xdr:col>
      <xdr:colOff>1362075</xdr:colOff>
      <xdr:row>36</xdr:row>
      <xdr:rowOff>295275</xdr:rowOff>
    </xdr:to>
    <xdr:graphicFrame macro="">
      <xdr:nvGraphicFramePr>
        <xdr:cNvPr id="737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1</xdr:col>
      <xdr:colOff>0</xdr:colOff>
      <xdr:row>647</xdr:row>
      <xdr:rowOff>0</xdr:rowOff>
    </xdr:from>
    <xdr:to>
      <xdr:col>8</xdr:col>
      <xdr:colOff>1371600</xdr:colOff>
      <xdr:row>650</xdr:row>
      <xdr:rowOff>28575</xdr:rowOff>
    </xdr:to>
    <xdr:sp macro="" textlink="">
      <xdr:nvSpPr>
        <xdr:cNvPr id="7372342" name="AutoShape 18"/>
        <xdr:cNvSpPr>
          <a:spLocks noChangeArrowheads="1"/>
        </xdr:cNvSpPr>
      </xdr:nvSpPr>
      <xdr:spPr bwMode="auto">
        <a:xfrm>
          <a:off x="150075900" y="194138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1371600</xdr:colOff>
      <xdr:row>612</xdr:row>
      <xdr:rowOff>28575</xdr:rowOff>
    </xdr:to>
    <xdr:sp macro="" textlink="">
      <xdr:nvSpPr>
        <xdr:cNvPr id="7372343" name="AutoShape 17"/>
        <xdr:cNvSpPr>
          <a:spLocks noChangeArrowheads="1"/>
        </xdr:cNvSpPr>
      </xdr:nvSpPr>
      <xdr:spPr bwMode="auto">
        <a:xfrm>
          <a:off x="150075900" y="182727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571</xdr:row>
      <xdr:rowOff>0</xdr:rowOff>
    </xdr:from>
    <xdr:to>
      <xdr:col>8</xdr:col>
      <xdr:colOff>1371600</xdr:colOff>
      <xdr:row>574</xdr:row>
      <xdr:rowOff>28575</xdr:rowOff>
    </xdr:to>
    <xdr:sp macro="" textlink="">
      <xdr:nvSpPr>
        <xdr:cNvPr id="7372344" name="AutoShape 16"/>
        <xdr:cNvSpPr>
          <a:spLocks noChangeArrowheads="1"/>
        </xdr:cNvSpPr>
      </xdr:nvSpPr>
      <xdr:spPr bwMode="auto">
        <a:xfrm>
          <a:off x="150075900" y="171316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533</xdr:row>
      <xdr:rowOff>0</xdr:rowOff>
    </xdr:from>
    <xdr:to>
      <xdr:col>8</xdr:col>
      <xdr:colOff>1371600</xdr:colOff>
      <xdr:row>536</xdr:row>
      <xdr:rowOff>28575</xdr:rowOff>
    </xdr:to>
    <xdr:sp macro="" textlink="">
      <xdr:nvSpPr>
        <xdr:cNvPr id="7372345" name="AutoShape 15"/>
        <xdr:cNvSpPr>
          <a:spLocks noChangeArrowheads="1"/>
        </xdr:cNvSpPr>
      </xdr:nvSpPr>
      <xdr:spPr bwMode="auto">
        <a:xfrm>
          <a:off x="150075900" y="15990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495</xdr:row>
      <xdr:rowOff>0</xdr:rowOff>
    </xdr:from>
    <xdr:to>
      <xdr:col>8</xdr:col>
      <xdr:colOff>1371600</xdr:colOff>
      <xdr:row>498</xdr:row>
      <xdr:rowOff>28575</xdr:rowOff>
    </xdr:to>
    <xdr:sp macro="" textlink="">
      <xdr:nvSpPr>
        <xdr:cNvPr id="7372346" name="AutoShape 14"/>
        <xdr:cNvSpPr>
          <a:spLocks noChangeArrowheads="1"/>
        </xdr:cNvSpPr>
      </xdr:nvSpPr>
      <xdr:spPr bwMode="auto">
        <a:xfrm>
          <a:off x="150075900" y="148494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457</xdr:row>
      <xdr:rowOff>0</xdr:rowOff>
    </xdr:from>
    <xdr:to>
      <xdr:col>8</xdr:col>
      <xdr:colOff>1371600</xdr:colOff>
      <xdr:row>460</xdr:row>
      <xdr:rowOff>28575</xdr:rowOff>
    </xdr:to>
    <xdr:sp macro="" textlink="">
      <xdr:nvSpPr>
        <xdr:cNvPr id="7372347" name="AutoShape 13"/>
        <xdr:cNvSpPr>
          <a:spLocks noChangeArrowheads="1"/>
        </xdr:cNvSpPr>
      </xdr:nvSpPr>
      <xdr:spPr bwMode="auto">
        <a:xfrm>
          <a:off x="150075900" y="137083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419</xdr:row>
      <xdr:rowOff>0</xdr:rowOff>
    </xdr:from>
    <xdr:to>
      <xdr:col>8</xdr:col>
      <xdr:colOff>1371600</xdr:colOff>
      <xdr:row>422</xdr:row>
      <xdr:rowOff>28575</xdr:rowOff>
    </xdr:to>
    <xdr:sp macro="" textlink="">
      <xdr:nvSpPr>
        <xdr:cNvPr id="7372348" name="AutoShape 12"/>
        <xdr:cNvSpPr>
          <a:spLocks noChangeArrowheads="1"/>
        </xdr:cNvSpPr>
      </xdr:nvSpPr>
      <xdr:spPr bwMode="auto">
        <a:xfrm>
          <a:off x="150075900" y="12567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381</xdr:row>
      <xdr:rowOff>0</xdr:rowOff>
    </xdr:from>
    <xdr:to>
      <xdr:col>8</xdr:col>
      <xdr:colOff>1371600</xdr:colOff>
      <xdr:row>384</xdr:row>
      <xdr:rowOff>28575</xdr:rowOff>
    </xdr:to>
    <xdr:sp macro="" textlink="">
      <xdr:nvSpPr>
        <xdr:cNvPr id="7372349" name="AutoShape 11"/>
        <xdr:cNvSpPr>
          <a:spLocks noChangeArrowheads="1"/>
        </xdr:cNvSpPr>
      </xdr:nvSpPr>
      <xdr:spPr bwMode="auto">
        <a:xfrm>
          <a:off x="150075900" y="11426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8</xdr:col>
      <xdr:colOff>1371600</xdr:colOff>
      <xdr:row>346</xdr:row>
      <xdr:rowOff>28575</xdr:rowOff>
    </xdr:to>
    <xdr:sp macro="" textlink="">
      <xdr:nvSpPr>
        <xdr:cNvPr id="7372350" name="AutoShape 10"/>
        <xdr:cNvSpPr>
          <a:spLocks noChangeArrowheads="1"/>
        </xdr:cNvSpPr>
      </xdr:nvSpPr>
      <xdr:spPr bwMode="auto">
        <a:xfrm>
          <a:off x="150075900" y="1028509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8</xdr:col>
      <xdr:colOff>1371600</xdr:colOff>
      <xdr:row>308</xdr:row>
      <xdr:rowOff>28575</xdr:rowOff>
    </xdr:to>
    <xdr:sp macro="" textlink="">
      <xdr:nvSpPr>
        <xdr:cNvPr id="7372351" name="AutoShape 9"/>
        <xdr:cNvSpPr>
          <a:spLocks noChangeArrowheads="1"/>
        </xdr:cNvSpPr>
      </xdr:nvSpPr>
      <xdr:spPr bwMode="auto">
        <a:xfrm>
          <a:off x="150075900" y="9144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8</xdr:col>
      <xdr:colOff>1371600</xdr:colOff>
      <xdr:row>270</xdr:row>
      <xdr:rowOff>28575</xdr:rowOff>
    </xdr:to>
    <xdr:sp macro="" textlink="">
      <xdr:nvSpPr>
        <xdr:cNvPr id="7372352" name="AutoShape 8"/>
        <xdr:cNvSpPr>
          <a:spLocks noChangeArrowheads="1"/>
        </xdr:cNvSpPr>
      </xdr:nvSpPr>
      <xdr:spPr bwMode="auto">
        <a:xfrm>
          <a:off x="150075900" y="8002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1371600</xdr:colOff>
      <xdr:row>232</xdr:row>
      <xdr:rowOff>28575</xdr:rowOff>
    </xdr:to>
    <xdr:sp macro="" textlink="">
      <xdr:nvSpPr>
        <xdr:cNvPr id="7372353" name="AutoShape 7"/>
        <xdr:cNvSpPr>
          <a:spLocks noChangeArrowheads="1"/>
        </xdr:cNvSpPr>
      </xdr:nvSpPr>
      <xdr:spPr bwMode="auto">
        <a:xfrm>
          <a:off x="150075900" y="686181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1371600</xdr:colOff>
      <xdr:row>194</xdr:row>
      <xdr:rowOff>28575</xdr:rowOff>
    </xdr:to>
    <xdr:sp macro="" textlink="">
      <xdr:nvSpPr>
        <xdr:cNvPr id="7372354" name="AutoShape 6"/>
        <xdr:cNvSpPr>
          <a:spLocks noChangeArrowheads="1"/>
        </xdr:cNvSpPr>
      </xdr:nvSpPr>
      <xdr:spPr bwMode="auto">
        <a:xfrm>
          <a:off x="150075900" y="5720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1371600</xdr:colOff>
      <xdr:row>156</xdr:row>
      <xdr:rowOff>28575</xdr:rowOff>
    </xdr:to>
    <xdr:sp macro="" textlink="">
      <xdr:nvSpPr>
        <xdr:cNvPr id="7372355" name="AutoShape 5"/>
        <xdr:cNvSpPr>
          <a:spLocks noChangeArrowheads="1"/>
        </xdr:cNvSpPr>
      </xdr:nvSpPr>
      <xdr:spPr bwMode="auto">
        <a:xfrm>
          <a:off x="150075900" y="4579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1371600</xdr:colOff>
      <xdr:row>118</xdr:row>
      <xdr:rowOff>28575</xdr:rowOff>
    </xdr:to>
    <xdr:sp macro="" textlink="">
      <xdr:nvSpPr>
        <xdr:cNvPr id="7372356" name="AutoShape 4"/>
        <xdr:cNvSpPr>
          <a:spLocks noChangeArrowheads="1"/>
        </xdr:cNvSpPr>
      </xdr:nvSpPr>
      <xdr:spPr bwMode="auto">
        <a:xfrm>
          <a:off x="150075900" y="343852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1371600</xdr:colOff>
      <xdr:row>80</xdr:row>
      <xdr:rowOff>28575</xdr:rowOff>
    </xdr:to>
    <xdr:sp macro="" textlink="">
      <xdr:nvSpPr>
        <xdr:cNvPr id="7372357" name="AutoShape 3"/>
        <xdr:cNvSpPr>
          <a:spLocks noChangeArrowheads="1"/>
        </xdr:cNvSpPr>
      </xdr:nvSpPr>
      <xdr:spPr bwMode="auto">
        <a:xfrm>
          <a:off x="150075900" y="229647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1371600</xdr:colOff>
      <xdr:row>42</xdr:row>
      <xdr:rowOff>28575</xdr:rowOff>
    </xdr:to>
    <xdr:sp macro="" textlink="">
      <xdr:nvSpPr>
        <xdr:cNvPr id="7372358" name="AutoShape 2"/>
        <xdr:cNvSpPr>
          <a:spLocks noChangeArrowheads="1"/>
        </xdr:cNvSpPr>
      </xdr:nvSpPr>
      <xdr:spPr bwMode="auto">
        <a:xfrm>
          <a:off x="150075900" y="11553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7372359" name="AutoShape 1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107</xdr:row>
      <xdr:rowOff>76200</xdr:rowOff>
    </xdr:from>
    <xdr:to>
      <xdr:col>9</xdr:col>
      <xdr:colOff>643886</xdr:colOff>
      <xdr:row>123</xdr:row>
      <xdr:rowOff>40007</xdr:rowOff>
    </xdr:to>
    <xdr:sp macro="" textlink="">
      <xdr:nvSpPr>
        <xdr:cNvPr id="20481" name="WordArt 1"/>
        <xdr:cNvSpPr>
          <a:spLocks noChangeArrowheads="1" noChangeShapeType="1" noTextEdit="1"/>
        </xdr:cNvSpPr>
      </xdr:nvSpPr>
      <xdr:spPr bwMode="auto">
        <a:xfrm>
          <a:off x="149656800" y="28832175"/>
          <a:ext cx="7410450" cy="2705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حجم التبادل والميزان التجاري بين المملكة وشركائها التجاريين الرئيسيين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Volume &amp; Balance of Trade Between the Kingdom and Major Partners 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2013 - 2011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255270</xdr:colOff>
      <xdr:row>59</xdr:row>
      <xdr:rowOff>200025</xdr:rowOff>
    </xdr:from>
    <xdr:to>
      <xdr:col>9</xdr:col>
      <xdr:colOff>95253</xdr:colOff>
      <xdr:row>67</xdr:row>
      <xdr:rowOff>180975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50133050" y="17868900"/>
          <a:ext cx="6448425" cy="2495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التبادل التجاري مع بعض الدول الأخرى</a:t>
          </a:r>
        </a:p>
        <a:p>
          <a:pPr algn="ctr" rtl="1"/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Between The Kingdom &amp; Other Countries </a:t>
          </a: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2012 - 2013 </a:t>
          </a:r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121285</xdr:rowOff>
    </xdr:from>
    <xdr:to>
      <xdr:col>5</xdr:col>
      <xdr:colOff>0</xdr:colOff>
      <xdr:row>30</xdr:row>
      <xdr:rowOff>0</xdr:rowOff>
    </xdr:to>
    <xdr:graphicFrame macro="">
      <xdr:nvGraphicFramePr>
        <xdr:cNvPr id="27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160020</xdr:rowOff>
    </xdr:from>
    <xdr:to>
      <xdr:col>7</xdr:col>
      <xdr:colOff>0</xdr:colOff>
      <xdr:row>4</xdr:row>
      <xdr:rowOff>22860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23900" y="160020"/>
          <a:ext cx="7467600" cy="51054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200025</xdr:rowOff>
    </xdr:from>
    <xdr:to>
      <xdr:col>9</xdr:col>
      <xdr:colOff>0</xdr:colOff>
      <xdr:row>17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1200150</xdr:colOff>
      <xdr:row>31</xdr:row>
      <xdr:rowOff>257175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152400</xdr:rowOff>
    </xdr:from>
    <xdr:to>
      <xdr:col>8</xdr:col>
      <xdr:colOff>1200150</xdr:colOff>
      <xdr:row>64</xdr:row>
      <xdr:rowOff>266700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171450</xdr:rowOff>
    </xdr:from>
    <xdr:to>
      <xdr:col>8</xdr:col>
      <xdr:colOff>1200150</xdr:colOff>
      <xdr:row>97</xdr:row>
      <xdr:rowOff>219075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119</xdr:row>
      <xdr:rowOff>133350</xdr:rowOff>
    </xdr:from>
    <xdr:to>
      <xdr:col>8</xdr:col>
      <xdr:colOff>1190625</xdr:colOff>
      <xdr:row>130</xdr:row>
      <xdr:rowOff>200025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152</xdr:row>
      <xdr:rowOff>133350</xdr:rowOff>
    </xdr:from>
    <xdr:to>
      <xdr:col>9</xdr:col>
      <xdr:colOff>0</xdr:colOff>
      <xdr:row>163</xdr:row>
      <xdr:rowOff>257175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185</xdr:row>
      <xdr:rowOff>133350</xdr:rowOff>
    </xdr:from>
    <xdr:to>
      <xdr:col>8</xdr:col>
      <xdr:colOff>1200150</xdr:colOff>
      <xdr:row>196</xdr:row>
      <xdr:rowOff>200025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218</xdr:row>
      <xdr:rowOff>152400</xdr:rowOff>
    </xdr:from>
    <xdr:to>
      <xdr:col>8</xdr:col>
      <xdr:colOff>1190625</xdr:colOff>
      <xdr:row>229</xdr:row>
      <xdr:rowOff>228600</xdr:rowOff>
    </xdr:to>
    <xdr:graphicFrame macro="">
      <xdr:nvGraphicFramePr>
        <xdr:cNvPr id="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251</xdr:row>
      <xdr:rowOff>142875</xdr:rowOff>
    </xdr:from>
    <xdr:to>
      <xdr:col>8</xdr:col>
      <xdr:colOff>1200150</xdr:colOff>
      <xdr:row>262</xdr:row>
      <xdr:rowOff>180975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284</xdr:row>
      <xdr:rowOff>161925</xdr:rowOff>
    </xdr:from>
    <xdr:to>
      <xdr:col>8</xdr:col>
      <xdr:colOff>1190625</xdr:colOff>
      <xdr:row>295</xdr:row>
      <xdr:rowOff>238125</xdr:rowOff>
    </xdr:to>
    <xdr:graphicFrame macro="">
      <xdr:nvGraphicFramePr>
        <xdr:cNvPr id="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114300</xdr:colOff>
      <xdr:row>0</xdr:row>
      <xdr:rowOff>133350</xdr:rowOff>
    </xdr:from>
    <xdr:to>
      <xdr:col>9</xdr:col>
      <xdr:colOff>38100</xdr:colOff>
      <xdr:row>4</xdr:row>
      <xdr:rowOff>0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246145050" y="133350"/>
          <a:ext cx="6219825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33</xdr:row>
      <xdr:rowOff>133350</xdr:rowOff>
    </xdr:from>
    <xdr:to>
      <xdr:col>9</xdr:col>
      <xdr:colOff>57150</xdr:colOff>
      <xdr:row>37</xdr:row>
      <xdr:rowOff>0</xdr:rowOff>
    </xdr:to>
    <xdr:sp macro="" textlink="">
      <xdr:nvSpPr>
        <xdr:cNvPr id="13" name="AutoShape 17"/>
        <xdr:cNvSpPr>
          <a:spLocks noChangeArrowheads="1"/>
        </xdr:cNvSpPr>
      </xdr:nvSpPr>
      <xdr:spPr bwMode="auto">
        <a:xfrm>
          <a:off x="246126000" y="10163175"/>
          <a:ext cx="6219825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67</xdr:row>
      <xdr:rowOff>0</xdr:rowOff>
    </xdr:from>
    <xdr:to>
      <xdr:col>9</xdr:col>
      <xdr:colOff>57150</xdr:colOff>
      <xdr:row>70</xdr:row>
      <xdr:rowOff>9525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246126000" y="2020252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100</xdr:row>
      <xdr:rowOff>19050</xdr:rowOff>
    </xdr:from>
    <xdr:to>
      <xdr:col>9</xdr:col>
      <xdr:colOff>57150</xdr:colOff>
      <xdr:row>103</xdr:row>
      <xdr:rowOff>28575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246126000" y="30251400"/>
          <a:ext cx="6219825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133</xdr:row>
      <xdr:rowOff>0</xdr:rowOff>
    </xdr:from>
    <xdr:to>
      <xdr:col>9</xdr:col>
      <xdr:colOff>57150</xdr:colOff>
      <xdr:row>136</xdr:row>
      <xdr:rowOff>9525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246126000" y="40262175"/>
          <a:ext cx="6219825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166</xdr:row>
      <xdr:rowOff>0</xdr:rowOff>
    </xdr:from>
    <xdr:to>
      <xdr:col>9</xdr:col>
      <xdr:colOff>57150</xdr:colOff>
      <xdr:row>169</xdr:row>
      <xdr:rowOff>9525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246126000" y="50292000"/>
          <a:ext cx="6219825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198</xdr:row>
      <xdr:rowOff>123825</xdr:rowOff>
    </xdr:from>
    <xdr:to>
      <xdr:col>9</xdr:col>
      <xdr:colOff>57150</xdr:colOff>
      <xdr:row>201</xdr:row>
      <xdr:rowOff>304800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246126000" y="603027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232</xdr:row>
      <xdr:rowOff>0</xdr:rowOff>
    </xdr:from>
    <xdr:to>
      <xdr:col>9</xdr:col>
      <xdr:colOff>57150</xdr:colOff>
      <xdr:row>235</xdr:row>
      <xdr:rowOff>9525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246126000" y="703516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265</xdr:row>
      <xdr:rowOff>9525</xdr:rowOff>
    </xdr:from>
    <xdr:to>
      <xdr:col>9</xdr:col>
      <xdr:colOff>57150</xdr:colOff>
      <xdr:row>268</xdr:row>
      <xdr:rowOff>19050</xdr:rowOff>
    </xdr:to>
    <xdr:sp macro="" textlink="">
      <xdr:nvSpPr>
        <xdr:cNvPr id="20" name="AutoShape 24"/>
        <xdr:cNvSpPr>
          <a:spLocks noChangeArrowheads="1"/>
        </xdr:cNvSpPr>
      </xdr:nvSpPr>
      <xdr:spPr bwMode="auto">
        <a:xfrm>
          <a:off x="246126000" y="80391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</xdr:colOff>
      <xdr:row>206</xdr:row>
      <xdr:rowOff>95250</xdr:rowOff>
    </xdr:from>
    <xdr:to>
      <xdr:col>8</xdr:col>
      <xdr:colOff>331490</xdr:colOff>
      <xdr:row>208</xdr:row>
      <xdr:rowOff>171450</xdr:rowOff>
    </xdr:to>
    <xdr:sp macro="" textlink="">
      <xdr:nvSpPr>
        <xdr:cNvPr id="5305" name="WordArt 1"/>
        <xdr:cNvSpPr>
          <a:spLocks noChangeArrowheads="1" noChangeShapeType="1" noTextEdit="1"/>
        </xdr:cNvSpPr>
      </xdr:nvSpPr>
      <xdr:spPr bwMode="auto">
        <a:xfrm>
          <a:off x="151152225" y="61083825"/>
          <a:ext cx="44481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مجلس التعاون الخليجي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Gulf Cooperation Council 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7842902" name="Chart 1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7842903" name="Chart 11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177</xdr:row>
      <xdr:rowOff>161925</xdr:rowOff>
    </xdr:from>
    <xdr:to>
      <xdr:col>9</xdr:col>
      <xdr:colOff>9525</xdr:colOff>
      <xdr:row>188</xdr:row>
      <xdr:rowOff>266700</xdr:rowOff>
    </xdr:to>
    <xdr:graphicFrame macro="">
      <xdr:nvGraphicFramePr>
        <xdr:cNvPr id="78429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1</xdr:col>
      <xdr:colOff>0</xdr:colOff>
      <xdr:row>139</xdr:row>
      <xdr:rowOff>101600</xdr:rowOff>
    </xdr:from>
    <xdr:to>
      <xdr:col>9</xdr:col>
      <xdr:colOff>0</xdr:colOff>
      <xdr:row>150</xdr:row>
      <xdr:rowOff>298450</xdr:rowOff>
    </xdr:to>
    <xdr:graphicFrame macro="">
      <xdr:nvGraphicFramePr>
        <xdr:cNvPr id="78429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</xdr:col>
      <xdr:colOff>34925</xdr:colOff>
      <xdr:row>102</xdr:row>
      <xdr:rowOff>3175</xdr:rowOff>
    </xdr:from>
    <xdr:to>
      <xdr:col>8</xdr:col>
      <xdr:colOff>1377950</xdr:colOff>
      <xdr:row>112</xdr:row>
      <xdr:rowOff>298450</xdr:rowOff>
    </xdr:to>
    <xdr:graphicFrame macro="">
      <xdr:nvGraphicFramePr>
        <xdr:cNvPr id="78429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 editAs="oneCell">
    <xdr:from>
      <xdr:col>1</xdr:col>
      <xdr:colOff>9525</xdr:colOff>
      <xdr:row>63</xdr:row>
      <xdr:rowOff>180975</xdr:rowOff>
    </xdr:from>
    <xdr:to>
      <xdr:col>9</xdr:col>
      <xdr:colOff>9525</xdr:colOff>
      <xdr:row>74</xdr:row>
      <xdr:rowOff>228600</xdr:rowOff>
    </xdr:to>
    <xdr:graphicFrame macro="">
      <xdr:nvGraphicFramePr>
        <xdr:cNvPr id="7842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 editAs="oneCell">
    <xdr:from>
      <xdr:col>1</xdr:col>
      <xdr:colOff>9525</xdr:colOff>
      <xdr:row>25</xdr:row>
      <xdr:rowOff>180975</xdr:rowOff>
    </xdr:from>
    <xdr:to>
      <xdr:col>9</xdr:col>
      <xdr:colOff>9525</xdr:colOff>
      <xdr:row>36</xdr:row>
      <xdr:rowOff>304800</xdr:rowOff>
    </xdr:to>
    <xdr:graphicFrame macro="">
      <xdr:nvGraphicFramePr>
        <xdr:cNvPr id="78429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0</xdr:colOff>
      <xdr:row>153</xdr:row>
      <xdr:rowOff>0</xdr:rowOff>
    </xdr:from>
    <xdr:to>
      <xdr:col>8</xdr:col>
      <xdr:colOff>1362075</xdr:colOff>
      <xdr:row>156</xdr:row>
      <xdr:rowOff>28575</xdr:rowOff>
    </xdr:to>
    <xdr:sp macro="" textlink="">
      <xdr:nvSpPr>
        <xdr:cNvPr id="7842909" name="AutoShape 5"/>
        <xdr:cNvSpPr>
          <a:spLocks noChangeArrowheads="1"/>
        </xdr:cNvSpPr>
      </xdr:nvSpPr>
      <xdr:spPr bwMode="auto">
        <a:xfrm>
          <a:off x="150123525" y="44700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1362075</xdr:colOff>
      <xdr:row>118</xdr:row>
      <xdr:rowOff>28575</xdr:rowOff>
    </xdr:to>
    <xdr:sp macro="" textlink="">
      <xdr:nvSpPr>
        <xdr:cNvPr id="7842910" name="AutoShape 4"/>
        <xdr:cNvSpPr>
          <a:spLocks noChangeArrowheads="1"/>
        </xdr:cNvSpPr>
      </xdr:nvSpPr>
      <xdr:spPr bwMode="auto">
        <a:xfrm>
          <a:off x="150123525" y="33928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1362075</xdr:colOff>
      <xdr:row>80</xdr:row>
      <xdr:rowOff>28575</xdr:rowOff>
    </xdr:to>
    <xdr:sp macro="" textlink="">
      <xdr:nvSpPr>
        <xdr:cNvPr id="7842911" name="AutoShape 3"/>
        <xdr:cNvSpPr>
          <a:spLocks noChangeArrowheads="1"/>
        </xdr:cNvSpPr>
      </xdr:nvSpPr>
      <xdr:spPr bwMode="auto">
        <a:xfrm>
          <a:off x="150123525" y="23155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1362075</xdr:colOff>
      <xdr:row>42</xdr:row>
      <xdr:rowOff>28575</xdr:rowOff>
    </xdr:to>
    <xdr:sp macro="" textlink="">
      <xdr:nvSpPr>
        <xdr:cNvPr id="7842912" name="AutoShape 2"/>
        <xdr:cNvSpPr>
          <a:spLocks noChangeArrowheads="1"/>
        </xdr:cNvSpPr>
      </xdr:nvSpPr>
      <xdr:spPr bwMode="auto">
        <a:xfrm>
          <a:off x="150123525" y="115633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1362075</xdr:colOff>
      <xdr:row>4</xdr:row>
      <xdr:rowOff>28575</xdr:rowOff>
    </xdr:to>
    <xdr:sp macro="" textlink="">
      <xdr:nvSpPr>
        <xdr:cNvPr id="7842913" name="AutoShape 1"/>
        <xdr:cNvSpPr>
          <a:spLocks noChangeArrowheads="1"/>
        </xdr:cNvSpPr>
      </xdr:nvSpPr>
      <xdr:spPr bwMode="auto">
        <a:xfrm>
          <a:off x="15012352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727710</xdr:colOff>
      <xdr:row>392</xdr:row>
      <xdr:rowOff>295275</xdr:rowOff>
    </xdr:from>
    <xdr:to>
      <xdr:col>8</xdr:col>
      <xdr:colOff>453374</xdr:colOff>
      <xdr:row>395</xdr:row>
      <xdr:rowOff>47690</xdr:rowOff>
    </xdr:to>
    <xdr:sp macro="" textlink="">
      <xdr:nvSpPr>
        <xdr:cNvPr id="6373" name="WordArt 1"/>
        <xdr:cNvSpPr>
          <a:spLocks noChangeArrowheads="1" noChangeShapeType="1" noTextEdit="1"/>
        </xdr:cNvSpPr>
      </xdr:nvSpPr>
      <xdr:spPr bwMode="auto">
        <a:xfrm>
          <a:off x="150390225" y="117624225"/>
          <a:ext cx="47910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العربية الأخرى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Other</a:t>
          </a:r>
          <a:r>
            <a:rPr lang="en-US" sz="24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</a:t>
          </a:r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Arab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 editAs="oneCell">
    <xdr:from>
      <xdr:col>1</xdr:col>
      <xdr:colOff>22746</xdr:colOff>
      <xdr:row>367</xdr:row>
      <xdr:rowOff>198035</xdr:rowOff>
    </xdr:from>
    <xdr:to>
      <xdr:col>9</xdr:col>
      <xdr:colOff>0</xdr:colOff>
      <xdr:row>379</xdr:row>
      <xdr:rowOff>55160</xdr:rowOff>
    </xdr:to>
    <xdr:graphicFrame macro="">
      <xdr:nvGraphicFramePr>
        <xdr:cNvPr id="559396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133350</xdr:colOff>
      <xdr:row>329</xdr:row>
      <xdr:rowOff>200025</xdr:rowOff>
    </xdr:from>
    <xdr:to>
      <xdr:col>8</xdr:col>
      <xdr:colOff>1362075</xdr:colOff>
      <xdr:row>341</xdr:row>
      <xdr:rowOff>28575</xdr:rowOff>
    </xdr:to>
    <xdr:graphicFrame macro="">
      <xdr:nvGraphicFramePr>
        <xdr:cNvPr id="559396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133350</xdr:colOff>
      <xdr:row>291</xdr:row>
      <xdr:rowOff>180975</xdr:rowOff>
    </xdr:from>
    <xdr:to>
      <xdr:col>8</xdr:col>
      <xdr:colOff>1362075</xdr:colOff>
      <xdr:row>302</xdr:row>
      <xdr:rowOff>295275</xdr:rowOff>
    </xdr:to>
    <xdr:graphicFrame macro="">
      <xdr:nvGraphicFramePr>
        <xdr:cNvPr id="5593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114300</xdr:colOff>
      <xdr:row>253</xdr:row>
      <xdr:rowOff>200025</xdr:rowOff>
    </xdr:from>
    <xdr:to>
      <xdr:col>8</xdr:col>
      <xdr:colOff>1343025</xdr:colOff>
      <xdr:row>264</xdr:row>
      <xdr:rowOff>304800</xdr:rowOff>
    </xdr:to>
    <xdr:graphicFrame macro="">
      <xdr:nvGraphicFramePr>
        <xdr:cNvPr id="559396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</xdr:col>
      <xdr:colOff>0</xdr:colOff>
      <xdr:row>215</xdr:row>
      <xdr:rowOff>219075</xdr:rowOff>
    </xdr:from>
    <xdr:to>
      <xdr:col>9</xdr:col>
      <xdr:colOff>0</xdr:colOff>
      <xdr:row>227</xdr:row>
      <xdr:rowOff>9525</xdr:rowOff>
    </xdr:to>
    <xdr:graphicFrame macro="">
      <xdr:nvGraphicFramePr>
        <xdr:cNvPr id="55939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 editAs="oneCell">
    <xdr:from>
      <xdr:col>1</xdr:col>
      <xdr:colOff>28575</xdr:colOff>
      <xdr:row>177</xdr:row>
      <xdr:rowOff>142875</xdr:rowOff>
    </xdr:from>
    <xdr:to>
      <xdr:col>10</xdr:col>
      <xdr:colOff>28575</xdr:colOff>
      <xdr:row>188</xdr:row>
      <xdr:rowOff>295275</xdr:rowOff>
    </xdr:to>
    <xdr:graphicFrame macro="">
      <xdr:nvGraphicFramePr>
        <xdr:cNvPr id="55939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 editAs="oneCell">
    <xdr:from>
      <xdr:col>1</xdr:col>
      <xdr:colOff>28575</xdr:colOff>
      <xdr:row>139</xdr:row>
      <xdr:rowOff>142875</xdr:rowOff>
    </xdr:from>
    <xdr:to>
      <xdr:col>8</xdr:col>
      <xdr:colOff>1362075</xdr:colOff>
      <xdr:row>150</xdr:row>
      <xdr:rowOff>304800</xdr:rowOff>
    </xdr:to>
    <xdr:graphicFrame macro="">
      <xdr:nvGraphicFramePr>
        <xdr:cNvPr id="55939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 editAs="oneCell">
    <xdr:from>
      <xdr:col>1</xdr:col>
      <xdr:colOff>9525</xdr:colOff>
      <xdr:row>101</xdr:row>
      <xdr:rowOff>114300</xdr:rowOff>
    </xdr:from>
    <xdr:to>
      <xdr:col>9</xdr:col>
      <xdr:colOff>0</xdr:colOff>
      <xdr:row>112</xdr:row>
      <xdr:rowOff>312761</xdr:rowOff>
    </xdr:to>
    <xdr:graphicFrame macro="">
      <xdr:nvGraphicFramePr>
        <xdr:cNvPr id="55939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1</xdr:col>
      <xdr:colOff>9525</xdr:colOff>
      <xdr:row>63</xdr:row>
      <xdr:rowOff>104775</xdr:rowOff>
    </xdr:from>
    <xdr:to>
      <xdr:col>9</xdr:col>
      <xdr:colOff>0</xdr:colOff>
      <xdr:row>75</xdr:row>
      <xdr:rowOff>9525</xdr:rowOff>
    </xdr:to>
    <xdr:graphicFrame macro="">
      <xdr:nvGraphicFramePr>
        <xdr:cNvPr id="55939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 editAs="oneCell">
    <xdr:from>
      <xdr:col>0</xdr:col>
      <xdr:colOff>133350</xdr:colOff>
      <xdr:row>25</xdr:row>
      <xdr:rowOff>114300</xdr:rowOff>
    </xdr:from>
    <xdr:to>
      <xdr:col>8</xdr:col>
      <xdr:colOff>1371600</xdr:colOff>
      <xdr:row>37</xdr:row>
      <xdr:rowOff>47625</xdr:rowOff>
    </xdr:to>
    <xdr:graphicFrame macro="">
      <xdr:nvGraphicFramePr>
        <xdr:cNvPr id="55939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</xdr:col>
      <xdr:colOff>0</xdr:colOff>
      <xdr:row>343</xdr:row>
      <xdr:rowOff>0</xdr:rowOff>
    </xdr:from>
    <xdr:to>
      <xdr:col>10</xdr:col>
      <xdr:colOff>0</xdr:colOff>
      <xdr:row>346</xdr:row>
      <xdr:rowOff>28575</xdr:rowOff>
    </xdr:to>
    <xdr:sp macro="" textlink="">
      <xdr:nvSpPr>
        <xdr:cNvPr id="5593971" name="AutoShape 10"/>
        <xdr:cNvSpPr>
          <a:spLocks noChangeArrowheads="1"/>
        </xdr:cNvSpPr>
      </xdr:nvSpPr>
      <xdr:spPr bwMode="auto">
        <a:xfrm>
          <a:off x="148342350" y="1022889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10</xdr:col>
      <xdr:colOff>0</xdr:colOff>
      <xdr:row>308</xdr:row>
      <xdr:rowOff>28575</xdr:rowOff>
    </xdr:to>
    <xdr:sp macro="" textlink="">
      <xdr:nvSpPr>
        <xdr:cNvPr id="5593972" name="AutoShape 9"/>
        <xdr:cNvSpPr>
          <a:spLocks noChangeArrowheads="1"/>
        </xdr:cNvSpPr>
      </xdr:nvSpPr>
      <xdr:spPr bwMode="auto">
        <a:xfrm>
          <a:off x="148342350" y="90887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10</xdr:col>
      <xdr:colOff>0</xdr:colOff>
      <xdr:row>270</xdr:row>
      <xdr:rowOff>28575</xdr:rowOff>
    </xdr:to>
    <xdr:sp macro="" textlink="">
      <xdr:nvSpPr>
        <xdr:cNvPr id="5593973" name="AutoShape 8"/>
        <xdr:cNvSpPr>
          <a:spLocks noChangeArrowheads="1"/>
        </xdr:cNvSpPr>
      </xdr:nvSpPr>
      <xdr:spPr bwMode="auto">
        <a:xfrm>
          <a:off x="148342350" y="79476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10</xdr:col>
      <xdr:colOff>0</xdr:colOff>
      <xdr:row>232</xdr:row>
      <xdr:rowOff>28575</xdr:rowOff>
    </xdr:to>
    <xdr:sp macro="" textlink="">
      <xdr:nvSpPr>
        <xdr:cNvPr id="5593974" name="AutoShape 7"/>
        <xdr:cNvSpPr>
          <a:spLocks noChangeArrowheads="1"/>
        </xdr:cNvSpPr>
      </xdr:nvSpPr>
      <xdr:spPr bwMode="auto">
        <a:xfrm>
          <a:off x="148342350" y="68065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10</xdr:col>
      <xdr:colOff>0</xdr:colOff>
      <xdr:row>194</xdr:row>
      <xdr:rowOff>28575</xdr:rowOff>
    </xdr:to>
    <xdr:sp macro="" textlink="">
      <xdr:nvSpPr>
        <xdr:cNvPr id="5593975" name="AutoShape 6"/>
        <xdr:cNvSpPr>
          <a:spLocks noChangeArrowheads="1"/>
        </xdr:cNvSpPr>
      </xdr:nvSpPr>
      <xdr:spPr bwMode="auto">
        <a:xfrm>
          <a:off x="148342350" y="56654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10</xdr:col>
      <xdr:colOff>0</xdr:colOff>
      <xdr:row>156</xdr:row>
      <xdr:rowOff>28575</xdr:rowOff>
    </xdr:to>
    <xdr:sp macro="" textlink="">
      <xdr:nvSpPr>
        <xdr:cNvPr id="5593976" name="AutoShape 5"/>
        <xdr:cNvSpPr>
          <a:spLocks noChangeArrowheads="1"/>
        </xdr:cNvSpPr>
      </xdr:nvSpPr>
      <xdr:spPr bwMode="auto">
        <a:xfrm>
          <a:off x="148342350" y="45243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0</xdr:colOff>
      <xdr:row>118</xdr:row>
      <xdr:rowOff>28575</xdr:rowOff>
    </xdr:to>
    <xdr:sp macro="" textlink="">
      <xdr:nvSpPr>
        <xdr:cNvPr id="5593977" name="AutoShape 4"/>
        <xdr:cNvSpPr>
          <a:spLocks noChangeArrowheads="1"/>
        </xdr:cNvSpPr>
      </xdr:nvSpPr>
      <xdr:spPr bwMode="auto">
        <a:xfrm>
          <a:off x="148342350" y="33832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80</xdr:row>
      <xdr:rowOff>28575</xdr:rowOff>
    </xdr:to>
    <xdr:sp macro="" textlink="">
      <xdr:nvSpPr>
        <xdr:cNvPr id="5593978" name="AutoShape 3"/>
        <xdr:cNvSpPr>
          <a:spLocks noChangeArrowheads="1"/>
        </xdr:cNvSpPr>
      </xdr:nvSpPr>
      <xdr:spPr bwMode="auto">
        <a:xfrm>
          <a:off x="148342350" y="225456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0</xdr:colOff>
      <xdr:row>42</xdr:row>
      <xdr:rowOff>28575</xdr:rowOff>
    </xdr:to>
    <xdr:sp macro="" textlink="">
      <xdr:nvSpPr>
        <xdr:cNvPr id="5593979" name="AutoShape 2"/>
        <xdr:cNvSpPr>
          <a:spLocks noChangeArrowheads="1"/>
        </xdr:cNvSpPr>
      </xdr:nvSpPr>
      <xdr:spPr bwMode="auto">
        <a:xfrm>
          <a:off x="148342350" y="112014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4</xdr:row>
      <xdr:rowOff>28575</xdr:rowOff>
    </xdr:to>
    <xdr:sp macro="" textlink="">
      <xdr:nvSpPr>
        <xdr:cNvPr id="5593980" name="AutoShape 1"/>
        <xdr:cNvSpPr>
          <a:spLocks noChangeArrowheads="1"/>
        </xdr:cNvSpPr>
      </xdr:nvSpPr>
      <xdr:spPr bwMode="auto">
        <a:xfrm>
          <a:off x="14834235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282</xdr:row>
      <xdr:rowOff>238125</xdr:rowOff>
    </xdr:from>
    <xdr:to>
      <xdr:col>7</xdr:col>
      <xdr:colOff>737261</xdr:colOff>
      <xdr:row>285</xdr:row>
      <xdr:rowOff>0</xdr:rowOff>
    </xdr:to>
    <xdr:sp macro="" textlink="">
      <xdr:nvSpPr>
        <xdr:cNvPr id="7349" name="WordArt 1"/>
        <xdr:cNvSpPr>
          <a:spLocks noChangeArrowheads="1" noChangeShapeType="1" noTextEdit="1"/>
        </xdr:cNvSpPr>
      </xdr:nvSpPr>
      <xdr:spPr bwMode="auto">
        <a:xfrm>
          <a:off x="151599900" y="85077300"/>
          <a:ext cx="38385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الإسلامية غيرالعربية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Islamic countries (non Arabic )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 editAs="oneCell">
    <xdr:from>
      <xdr:col>1</xdr:col>
      <xdr:colOff>0</xdr:colOff>
      <xdr:row>253</xdr:row>
      <xdr:rowOff>142875</xdr:rowOff>
    </xdr:from>
    <xdr:to>
      <xdr:col>9</xdr:col>
      <xdr:colOff>38100</xdr:colOff>
      <xdr:row>265</xdr:row>
      <xdr:rowOff>9525</xdr:rowOff>
    </xdr:to>
    <xdr:graphicFrame macro="">
      <xdr:nvGraphicFramePr>
        <xdr:cNvPr id="51036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114300</xdr:colOff>
      <xdr:row>215</xdr:row>
      <xdr:rowOff>152400</xdr:rowOff>
    </xdr:from>
    <xdr:to>
      <xdr:col>9</xdr:col>
      <xdr:colOff>9525</xdr:colOff>
      <xdr:row>226</xdr:row>
      <xdr:rowOff>304800</xdr:rowOff>
    </xdr:to>
    <xdr:graphicFrame macro="">
      <xdr:nvGraphicFramePr>
        <xdr:cNvPr id="51036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133350</xdr:colOff>
      <xdr:row>177</xdr:row>
      <xdr:rowOff>190500</xdr:rowOff>
    </xdr:from>
    <xdr:to>
      <xdr:col>9</xdr:col>
      <xdr:colOff>28575</xdr:colOff>
      <xdr:row>188</xdr:row>
      <xdr:rowOff>304800</xdr:rowOff>
    </xdr:to>
    <xdr:graphicFrame macro="">
      <xdr:nvGraphicFramePr>
        <xdr:cNvPr id="83107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133350</xdr:colOff>
      <xdr:row>139</xdr:row>
      <xdr:rowOff>180975</xdr:rowOff>
    </xdr:from>
    <xdr:to>
      <xdr:col>8</xdr:col>
      <xdr:colOff>1362075</xdr:colOff>
      <xdr:row>151</xdr:row>
      <xdr:rowOff>9525</xdr:rowOff>
    </xdr:to>
    <xdr:graphicFrame macro="">
      <xdr:nvGraphicFramePr>
        <xdr:cNvPr id="83107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</xdr:col>
      <xdr:colOff>0</xdr:colOff>
      <xdr:row>101</xdr:row>
      <xdr:rowOff>180975</xdr:rowOff>
    </xdr:from>
    <xdr:to>
      <xdr:col>9</xdr:col>
      <xdr:colOff>0</xdr:colOff>
      <xdr:row>113</xdr:row>
      <xdr:rowOff>9525</xdr:rowOff>
    </xdr:to>
    <xdr:graphicFrame macro="">
      <xdr:nvGraphicFramePr>
        <xdr:cNvPr id="83107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 editAs="oneCell">
    <xdr:from>
      <xdr:col>1</xdr:col>
      <xdr:colOff>0</xdr:colOff>
      <xdr:row>63</xdr:row>
      <xdr:rowOff>152400</xdr:rowOff>
    </xdr:from>
    <xdr:to>
      <xdr:col>8</xdr:col>
      <xdr:colOff>1362075</xdr:colOff>
      <xdr:row>75</xdr:row>
      <xdr:rowOff>9525</xdr:rowOff>
    </xdr:to>
    <xdr:graphicFrame macro="">
      <xdr:nvGraphicFramePr>
        <xdr:cNvPr id="83107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 editAs="oneCell">
    <xdr:from>
      <xdr:col>0</xdr:col>
      <xdr:colOff>123825</xdr:colOff>
      <xdr:row>25</xdr:row>
      <xdr:rowOff>142875</xdr:rowOff>
    </xdr:from>
    <xdr:to>
      <xdr:col>9</xdr:col>
      <xdr:colOff>0</xdr:colOff>
      <xdr:row>36</xdr:row>
      <xdr:rowOff>304800</xdr:rowOff>
    </xdr:to>
    <xdr:graphicFrame macro="">
      <xdr:nvGraphicFramePr>
        <xdr:cNvPr id="83107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8310789" name="AutoShape 7"/>
        <xdr:cNvSpPr>
          <a:spLocks noChangeArrowheads="1"/>
        </xdr:cNvSpPr>
      </xdr:nvSpPr>
      <xdr:spPr bwMode="auto">
        <a:xfrm>
          <a:off x="150104475" y="6854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8310790" name="AutoShape 6"/>
        <xdr:cNvSpPr>
          <a:spLocks noChangeArrowheads="1"/>
        </xdr:cNvSpPr>
      </xdr:nvSpPr>
      <xdr:spPr bwMode="auto">
        <a:xfrm>
          <a:off x="150104475" y="571404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8310791" name="AutoShape 5"/>
        <xdr:cNvSpPr>
          <a:spLocks noChangeArrowheads="1"/>
        </xdr:cNvSpPr>
      </xdr:nvSpPr>
      <xdr:spPr bwMode="auto">
        <a:xfrm>
          <a:off x="150104475" y="4573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8310792" name="AutoShape 4"/>
        <xdr:cNvSpPr>
          <a:spLocks noChangeArrowheads="1"/>
        </xdr:cNvSpPr>
      </xdr:nvSpPr>
      <xdr:spPr bwMode="auto">
        <a:xfrm>
          <a:off x="150104475" y="343376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8310793" name="AutoShape 3"/>
        <xdr:cNvSpPr>
          <a:spLocks noChangeArrowheads="1"/>
        </xdr:cNvSpPr>
      </xdr:nvSpPr>
      <xdr:spPr bwMode="auto">
        <a:xfrm>
          <a:off x="150104475" y="2293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8310794" name="AutoShape 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8310795" name="AutoShape 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</xdr:colOff>
      <xdr:row>394</xdr:row>
      <xdr:rowOff>38100</xdr:rowOff>
    </xdr:from>
    <xdr:to>
      <xdr:col>8</xdr:col>
      <xdr:colOff>813431</xdr:colOff>
      <xdr:row>396</xdr:row>
      <xdr:rowOff>264812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982196194" y="63836550"/>
          <a:ext cx="4370066" cy="4457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الآسيوية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Asain Countries Non Arabic , Non Islamic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 editAs="oneCell">
    <xdr:from>
      <xdr:col>0</xdr:col>
      <xdr:colOff>114300</xdr:colOff>
      <xdr:row>367</xdr:row>
      <xdr:rowOff>180975</xdr:rowOff>
    </xdr:from>
    <xdr:to>
      <xdr:col>9</xdr:col>
      <xdr:colOff>0</xdr:colOff>
      <xdr:row>378</xdr:row>
      <xdr:rowOff>276225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329</xdr:row>
      <xdr:rowOff>114300</xdr:rowOff>
    </xdr:from>
    <xdr:to>
      <xdr:col>8</xdr:col>
      <xdr:colOff>1371600</xdr:colOff>
      <xdr:row>341</xdr:row>
      <xdr:rowOff>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123825</xdr:colOff>
      <xdr:row>291</xdr:row>
      <xdr:rowOff>180975</xdr:rowOff>
    </xdr:from>
    <xdr:to>
      <xdr:col>9</xdr:col>
      <xdr:colOff>0</xdr:colOff>
      <xdr:row>303</xdr:row>
      <xdr:rowOff>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133350</xdr:colOff>
      <xdr:row>253</xdr:row>
      <xdr:rowOff>190500</xdr:rowOff>
    </xdr:from>
    <xdr:to>
      <xdr:col>8</xdr:col>
      <xdr:colOff>1362075</xdr:colOff>
      <xdr:row>264</xdr:row>
      <xdr:rowOff>304800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</xdr:col>
      <xdr:colOff>9525</xdr:colOff>
      <xdr:row>215</xdr:row>
      <xdr:rowOff>161925</xdr:rowOff>
    </xdr:from>
    <xdr:to>
      <xdr:col>8</xdr:col>
      <xdr:colOff>1362075</xdr:colOff>
      <xdr:row>226</xdr:row>
      <xdr:rowOff>304800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 editAs="oneCell">
    <xdr:from>
      <xdr:col>1</xdr:col>
      <xdr:colOff>27214</xdr:colOff>
      <xdr:row>177</xdr:row>
      <xdr:rowOff>153761</xdr:rowOff>
    </xdr:from>
    <xdr:to>
      <xdr:col>8</xdr:col>
      <xdr:colOff>1370239</xdr:colOff>
      <xdr:row>189</xdr:row>
      <xdr:rowOff>10886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 editAs="oneCell">
    <xdr:from>
      <xdr:col>1</xdr:col>
      <xdr:colOff>9525</xdr:colOff>
      <xdr:row>139</xdr:row>
      <xdr:rowOff>142875</xdr:rowOff>
    </xdr:from>
    <xdr:to>
      <xdr:col>8</xdr:col>
      <xdr:colOff>1362075</xdr:colOff>
      <xdr:row>150</xdr:row>
      <xdr:rowOff>266700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 editAs="oneCell">
    <xdr:from>
      <xdr:col>1</xdr:col>
      <xdr:colOff>0</xdr:colOff>
      <xdr:row>101</xdr:row>
      <xdr:rowOff>142875</xdr:rowOff>
    </xdr:from>
    <xdr:to>
      <xdr:col>8</xdr:col>
      <xdr:colOff>1343025</xdr:colOff>
      <xdr:row>112</xdr:row>
      <xdr:rowOff>247650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1</xdr:col>
      <xdr:colOff>19050</xdr:colOff>
      <xdr:row>63</xdr:row>
      <xdr:rowOff>152400</xdr:rowOff>
    </xdr:from>
    <xdr:to>
      <xdr:col>8</xdr:col>
      <xdr:colOff>1362075</xdr:colOff>
      <xdr:row>74</xdr:row>
      <xdr:rowOff>304800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 editAs="oneCell">
    <xdr:from>
      <xdr:col>1</xdr:col>
      <xdr:colOff>19050</xdr:colOff>
      <xdr:row>25</xdr:row>
      <xdr:rowOff>142875</xdr:rowOff>
    </xdr:from>
    <xdr:to>
      <xdr:col>9</xdr:col>
      <xdr:colOff>0</xdr:colOff>
      <xdr:row>36</xdr:row>
      <xdr:rowOff>247650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</xdr:col>
      <xdr:colOff>0</xdr:colOff>
      <xdr:row>343</xdr:row>
      <xdr:rowOff>0</xdr:rowOff>
    </xdr:from>
    <xdr:to>
      <xdr:col>9</xdr:col>
      <xdr:colOff>0</xdr:colOff>
      <xdr:row>346</xdr:row>
      <xdr:rowOff>28575</xdr:rowOff>
    </xdr:to>
    <xdr:sp macro="" textlink="">
      <xdr:nvSpPr>
        <xdr:cNvPr id="13" name="AutoShape 10"/>
        <xdr:cNvSpPr>
          <a:spLocks noChangeArrowheads="1"/>
        </xdr:cNvSpPr>
      </xdr:nvSpPr>
      <xdr:spPr bwMode="auto">
        <a:xfrm>
          <a:off x="9982200000" y="555402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9</xdr:col>
      <xdr:colOff>0</xdr:colOff>
      <xdr:row>308</xdr:row>
      <xdr:rowOff>28575</xdr:rowOff>
    </xdr:to>
    <xdr:sp macro="" textlink="">
      <xdr:nvSpPr>
        <xdr:cNvPr id="14" name="AutoShape 9"/>
        <xdr:cNvSpPr>
          <a:spLocks noChangeArrowheads="1"/>
        </xdr:cNvSpPr>
      </xdr:nvSpPr>
      <xdr:spPr bwMode="auto">
        <a:xfrm>
          <a:off x="9982200000" y="493871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9</xdr:col>
      <xdr:colOff>0</xdr:colOff>
      <xdr:row>270</xdr:row>
      <xdr:rowOff>28575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9982200000" y="432339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9982200000" y="370808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9982200000" y="309276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18" name="AutoShape 5"/>
        <xdr:cNvSpPr>
          <a:spLocks noChangeArrowheads="1"/>
        </xdr:cNvSpPr>
      </xdr:nvSpPr>
      <xdr:spPr bwMode="auto">
        <a:xfrm>
          <a:off x="9982200000" y="247745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19" name="AutoShape 4"/>
        <xdr:cNvSpPr>
          <a:spLocks noChangeArrowheads="1"/>
        </xdr:cNvSpPr>
      </xdr:nvSpPr>
      <xdr:spPr bwMode="auto">
        <a:xfrm>
          <a:off x="9982200000" y="186213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982200000" y="124682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9982200000" y="63150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22" name="AutoShape 1"/>
        <xdr:cNvSpPr>
          <a:spLocks noChangeArrowheads="1"/>
        </xdr:cNvSpPr>
      </xdr:nvSpPr>
      <xdr:spPr bwMode="auto">
        <a:xfrm>
          <a:off x="9982200000" y="1619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124</xdr:row>
      <xdr:rowOff>38100</xdr:rowOff>
    </xdr:from>
    <xdr:to>
      <xdr:col>8</xdr:col>
      <xdr:colOff>889632</xdr:colOff>
      <xdr:row>128</xdr:row>
      <xdr:rowOff>190500</xdr:rowOff>
    </xdr:to>
    <xdr:sp macro="" textlink="">
      <xdr:nvSpPr>
        <xdr:cNvPr id="9398" name="WordArt 1"/>
        <xdr:cNvSpPr>
          <a:spLocks noChangeArrowheads="1" noChangeShapeType="1" noTextEdit="1"/>
        </xdr:cNvSpPr>
      </xdr:nvSpPr>
      <xdr:spPr bwMode="auto">
        <a:xfrm>
          <a:off x="150561675" y="37395150"/>
          <a:ext cx="5791200" cy="1409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افريقيا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Africa countries (Non Arabic ,Non Islamic)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 editAs="oneCell">
    <xdr:from>
      <xdr:col>1</xdr:col>
      <xdr:colOff>9525</xdr:colOff>
      <xdr:row>101</xdr:row>
      <xdr:rowOff>142875</xdr:rowOff>
    </xdr:from>
    <xdr:to>
      <xdr:col>9</xdr:col>
      <xdr:colOff>0</xdr:colOff>
      <xdr:row>112</xdr:row>
      <xdr:rowOff>304800</xdr:rowOff>
    </xdr:to>
    <xdr:graphicFrame macro="">
      <xdr:nvGraphicFramePr>
        <xdr:cNvPr id="50492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63</xdr:row>
      <xdr:rowOff>142875</xdr:rowOff>
    </xdr:from>
    <xdr:to>
      <xdr:col>8</xdr:col>
      <xdr:colOff>1333500</xdr:colOff>
      <xdr:row>75</xdr:row>
      <xdr:rowOff>0</xdr:rowOff>
    </xdr:to>
    <xdr:graphicFrame macro="">
      <xdr:nvGraphicFramePr>
        <xdr:cNvPr id="50492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95250</xdr:colOff>
      <xdr:row>25</xdr:row>
      <xdr:rowOff>142875</xdr:rowOff>
    </xdr:from>
    <xdr:to>
      <xdr:col>8</xdr:col>
      <xdr:colOff>1362075</xdr:colOff>
      <xdr:row>36</xdr:row>
      <xdr:rowOff>304800</xdr:rowOff>
    </xdr:to>
    <xdr:graphicFrame macro="">
      <xdr:nvGraphicFramePr>
        <xdr:cNvPr id="5049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049285" name="AutoShape 2"/>
        <xdr:cNvSpPr>
          <a:spLocks noChangeArrowheads="1"/>
        </xdr:cNvSpPr>
      </xdr:nvSpPr>
      <xdr:spPr bwMode="auto">
        <a:xfrm>
          <a:off x="1500663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5049286" name="AutoShape 3"/>
        <xdr:cNvSpPr>
          <a:spLocks noChangeArrowheads="1"/>
        </xdr:cNvSpPr>
      </xdr:nvSpPr>
      <xdr:spPr bwMode="auto">
        <a:xfrm>
          <a:off x="150066375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049287" name="AutoShape 1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J86"/>
  <sheetViews>
    <sheetView rightToLeft="1" tabSelected="1" zoomScaleNormal="100" workbookViewId="0">
      <selection activeCell="B1" sqref="B1"/>
    </sheetView>
  </sheetViews>
  <sheetFormatPr defaultColWidth="0" defaultRowHeight="0" customHeight="1" zeroHeight="1" x14ac:dyDescent="0.2"/>
  <cols>
    <col min="1" max="1" width="55.7109375" style="409" customWidth="1"/>
    <col min="2" max="2" width="55.7109375" style="408" customWidth="1"/>
    <col min="3" max="4" width="0" style="405" hidden="1" customWidth="1"/>
    <col min="5" max="16384" width="10.28515625" style="405" hidden="1"/>
  </cols>
  <sheetData>
    <row r="1" spans="1:10" ht="64.5" customHeight="1" x14ac:dyDescent="0.2">
      <c r="A1" s="412"/>
      <c r="B1" s="413" t="s">
        <v>953</v>
      </c>
      <c r="C1" s="345"/>
      <c r="D1" s="345"/>
    </row>
    <row r="2" spans="1:10" ht="30" customHeight="1" x14ac:dyDescent="0.65">
      <c r="A2" s="414" t="s">
        <v>1015</v>
      </c>
      <c r="B2" s="415" t="s">
        <v>1016</v>
      </c>
      <c r="C2" s="406"/>
      <c r="D2" s="406"/>
      <c r="E2" s="406"/>
      <c r="F2" s="406"/>
      <c r="G2" s="406"/>
      <c r="H2" s="406"/>
    </row>
    <row r="3" spans="1:10" ht="30" customHeight="1" x14ac:dyDescent="0.2">
      <c r="A3" s="416" t="s">
        <v>1002</v>
      </c>
      <c r="B3" s="417" t="s">
        <v>954</v>
      </c>
      <c r="C3" s="406"/>
      <c r="D3" s="406"/>
      <c r="E3" s="406"/>
      <c r="F3" s="406"/>
      <c r="G3" s="406"/>
      <c r="H3" s="406"/>
    </row>
    <row r="4" spans="1:10" ht="30" customHeight="1" x14ac:dyDescent="0.2">
      <c r="A4" s="418" t="s">
        <v>1003</v>
      </c>
      <c r="B4" s="419" t="s">
        <v>955</v>
      </c>
    </row>
    <row r="5" spans="1:10" ht="30" customHeight="1" x14ac:dyDescent="0.2">
      <c r="A5" s="420" t="s">
        <v>1004</v>
      </c>
      <c r="B5" s="417" t="s">
        <v>1017</v>
      </c>
    </row>
    <row r="6" spans="1:10" s="407" customFormat="1" ht="30" customHeight="1" x14ac:dyDescent="0.2">
      <c r="A6" s="418" t="s">
        <v>1005</v>
      </c>
      <c r="B6" s="419" t="s">
        <v>956</v>
      </c>
    </row>
    <row r="7" spans="1:10" s="407" customFormat="1" ht="30" customHeight="1" x14ac:dyDescent="0.2">
      <c r="A7" s="420" t="s">
        <v>1006</v>
      </c>
      <c r="B7" s="417" t="s">
        <v>957</v>
      </c>
    </row>
    <row r="8" spans="1:10" s="407" customFormat="1" ht="30" customHeight="1" x14ac:dyDescent="0.2">
      <c r="A8" s="418" t="s">
        <v>1007</v>
      </c>
      <c r="B8" s="419" t="s">
        <v>958</v>
      </c>
    </row>
    <row r="9" spans="1:10" s="407" customFormat="1" ht="30" customHeight="1" x14ac:dyDescent="0.2">
      <c r="A9" s="429" t="s">
        <v>1008</v>
      </c>
      <c r="B9" s="417" t="s">
        <v>959</v>
      </c>
    </row>
    <row r="10" spans="1:10" s="407" customFormat="1" ht="30" customHeight="1" x14ac:dyDescent="0.2">
      <c r="A10" s="418" t="s">
        <v>1009</v>
      </c>
      <c r="B10" s="419" t="s">
        <v>960</v>
      </c>
    </row>
    <row r="11" spans="1:10" s="407" customFormat="1" ht="30" customHeight="1" x14ac:dyDescent="0.2">
      <c r="A11" s="420" t="s">
        <v>1010</v>
      </c>
      <c r="B11" s="417" t="s">
        <v>961</v>
      </c>
    </row>
    <row r="12" spans="1:10" s="407" customFormat="1" ht="30" customHeight="1" x14ac:dyDescent="0.2">
      <c r="A12" s="418" t="s">
        <v>1011</v>
      </c>
      <c r="B12" s="419" t="s">
        <v>962</v>
      </c>
    </row>
    <row r="13" spans="1:10" s="407" customFormat="1" ht="30" customHeight="1" x14ac:dyDescent="0.2">
      <c r="A13" s="420" t="s">
        <v>1012</v>
      </c>
      <c r="B13" s="417" t="s">
        <v>963</v>
      </c>
    </row>
    <row r="14" spans="1:10" s="407" customFormat="1" ht="30" customHeight="1" x14ac:dyDescent="0.2">
      <c r="A14" s="418" t="s">
        <v>1013</v>
      </c>
      <c r="B14" s="419" t="s">
        <v>964</v>
      </c>
    </row>
    <row r="15" spans="1:10" s="407" customFormat="1" ht="30" customHeight="1" x14ac:dyDescent="0.2">
      <c r="A15" s="430" t="s">
        <v>36</v>
      </c>
      <c r="B15" s="433" t="s">
        <v>37</v>
      </c>
      <c r="C15" s="435"/>
      <c r="D15" s="435"/>
      <c r="E15" s="435"/>
      <c r="F15" s="435"/>
      <c r="G15" s="435"/>
      <c r="H15" s="435"/>
      <c r="I15" s="435"/>
      <c r="J15" s="435"/>
    </row>
    <row r="16" spans="1:10" s="407" customFormat="1" ht="30" customHeight="1" x14ac:dyDescent="0.2">
      <c r="A16" s="418" t="s">
        <v>1014</v>
      </c>
      <c r="B16" s="419" t="s">
        <v>965</v>
      </c>
    </row>
    <row r="17" spans="1:2" ht="14.25" hidden="1" customHeight="1" x14ac:dyDescent="0.2">
      <c r="A17" s="410"/>
      <c r="B17" s="411"/>
    </row>
    <row r="18" spans="1:2" ht="14.25" hidden="1" customHeight="1" x14ac:dyDescent="0.2"/>
    <row r="19" spans="1:2" ht="14.25" hidden="1" customHeight="1" x14ac:dyDescent="0.2"/>
    <row r="20" spans="1:2" ht="14.25" hidden="1" customHeight="1" x14ac:dyDescent="0.2"/>
    <row r="21" spans="1:2" ht="14.25" hidden="1" customHeight="1" x14ac:dyDescent="0.2"/>
    <row r="22" spans="1:2" ht="14.25" hidden="1" customHeight="1" x14ac:dyDescent="0.2"/>
    <row r="23" spans="1:2" ht="14.25" hidden="1" customHeight="1" x14ac:dyDescent="0.2"/>
    <row r="24" spans="1:2" ht="14.25" hidden="1" customHeight="1" x14ac:dyDescent="0.2"/>
    <row r="25" spans="1:2" ht="14.25" hidden="1" customHeight="1" x14ac:dyDescent="0.2"/>
    <row r="26" spans="1:2" ht="14.25" hidden="1" customHeight="1" x14ac:dyDescent="0.2"/>
    <row r="27" spans="1:2" ht="14.25" hidden="1" customHeight="1" x14ac:dyDescent="0.2"/>
    <row r="28" spans="1:2" ht="14.25" hidden="1" customHeight="1" x14ac:dyDescent="0.2"/>
    <row r="29" spans="1:2" ht="14.25" hidden="1" customHeight="1" x14ac:dyDescent="0.2"/>
    <row r="30" spans="1:2" ht="14.25" hidden="1" customHeight="1" x14ac:dyDescent="0.2"/>
    <row r="31" spans="1:2" ht="14.25" hidden="1" customHeight="1" x14ac:dyDescent="0.2"/>
    <row r="32" spans="1:2" ht="14.25" hidden="1" customHeight="1" x14ac:dyDescent="0.2"/>
    <row r="33" ht="14.25" hidden="1" customHeight="1" x14ac:dyDescent="0.2"/>
    <row r="34" ht="14.25" hidden="1" customHeight="1" x14ac:dyDescent="0.2"/>
    <row r="35" ht="14.25" hidden="1" customHeight="1" x14ac:dyDescent="0.2"/>
    <row r="36" ht="14.25" hidden="1" customHeight="1" x14ac:dyDescent="0.2"/>
    <row r="37" ht="14.25" hidden="1" customHeight="1" x14ac:dyDescent="0.2"/>
    <row r="38" ht="14.25" hidden="1" customHeight="1" x14ac:dyDescent="0.2"/>
    <row r="39" ht="14.25" hidden="1" customHeight="1" x14ac:dyDescent="0.2"/>
    <row r="40" ht="14.25" hidden="1" customHeight="1" x14ac:dyDescent="0.2"/>
    <row r="41" ht="14.25" hidden="1" customHeight="1" x14ac:dyDescent="0.2"/>
    <row r="42" ht="14.25" hidden="1" customHeight="1" x14ac:dyDescent="0.2"/>
    <row r="43" ht="14.25" hidden="1" customHeight="1" x14ac:dyDescent="0.2"/>
    <row r="44" ht="14.25" hidden="1" customHeight="1" x14ac:dyDescent="0.2"/>
    <row r="45" ht="14.25" hidden="1" customHeight="1" x14ac:dyDescent="0.2"/>
    <row r="46" ht="14.25" hidden="1" customHeight="1" x14ac:dyDescent="0.2"/>
    <row r="47" ht="14.25" hidden="1" customHeight="1" x14ac:dyDescent="0.2"/>
    <row r="48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</sheetData>
  <hyperlinks>
    <hyperlink ref="A3:B3" location="'التبادل و الميزان التجاري'!A1" display=" التبادل والميزان التجاري للمملكة العربية السعودية"/>
    <hyperlink ref="A4:B4" location="'أهم سلع المملكة'!A1" display=" أهم السلع الوطنية المصدرة والمستوردة للمملكة العربية السعودية"/>
    <hyperlink ref="A5:B5" location="'التبادل التجاري للمجموعات الدول'!A1" display=" التبادل التجاري للمجموعات الدول"/>
    <hyperlink ref="A16:B16" location="'دول اخرى'!Print_Area" display=" التبادل التجاري بين المملكة العربية السعودية وبعض الدول الأخرى"/>
    <hyperlink ref="A6:B6" location="'دول  الخليج'!A1" display=" دول مجلس التعاون الخليجي"/>
    <hyperlink ref="A7:B7" location="'الجامعة العربية'!A1" display=" دول عربية أخرى"/>
    <hyperlink ref="A8:B8" location="'الدول الأسلامية غير العربية'!A1" display=" دول إسلامية (غير العربية)"/>
    <hyperlink ref="A9:B9" location="'الأسيوية عدا العربية و الأسلامي'!A1" display=" دول آسيا (غير العربية والإسلامية)"/>
    <hyperlink ref="A10:B10" location="'افريقيا عدا العربية والأسلامية'!A1" display=" دول أفريقيا (غير العربية والإسلامية)"/>
    <hyperlink ref="A11:B11" location="'استراليا وجزر الباسفيك'!A1" display=" دول استراليا وجزر الباسفيك"/>
    <hyperlink ref="A12:B12" location="'امريكا الشمالية'!A1" display=" دول أمريكا الشمالية"/>
    <hyperlink ref="A13:B13" location="'امريكا الجنوبية'!A1" display=" دول أمريكا الجنوبية"/>
    <hyperlink ref="A14:B14" location="'دول اوروبا  '!A1" display=" دول الاتحاد الأوروبي"/>
    <hyperlink ref="A15:J15" location="'حجم التبادل التجاري'!A1" display="حجم التبادل والميزان التجاري بين المملكة وشركائها التجاريين الرئيسيين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>
    <tabColor rgb="FF0099BF"/>
  </sheetPr>
  <dimension ref="B1:N111"/>
  <sheetViews>
    <sheetView showGridLines="0" rightToLeft="1" view="pageBreakPreview" zoomScaleNormal="100" zoomScaleSheetLayoutView="100" workbookViewId="0"/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2.140625" style="1" customWidth="1"/>
    <col min="11" max="16384" width="9.140625" style="1"/>
  </cols>
  <sheetData>
    <row r="1" spans="2:9" s="6" customFormat="1" ht="11.25" customHeight="1" x14ac:dyDescent="0.2">
      <c r="E1" s="7"/>
      <c r="H1" s="7"/>
      <c r="I1" s="8"/>
    </row>
    <row r="2" spans="2:9" s="6" customFormat="1" ht="24.75" customHeight="1" x14ac:dyDescent="0.2">
      <c r="B2" s="488" t="s">
        <v>137</v>
      </c>
      <c r="C2" s="489"/>
      <c r="D2" s="489"/>
      <c r="E2" s="489"/>
      <c r="F2" s="489"/>
      <c r="G2" s="489"/>
      <c r="H2" s="489"/>
      <c r="I2" s="489"/>
    </row>
    <row r="3" spans="2:9" s="6" customFormat="1" ht="24.75" customHeight="1" x14ac:dyDescent="0.2">
      <c r="B3" s="485" t="s">
        <v>138</v>
      </c>
      <c r="C3" s="486"/>
      <c r="D3" s="486"/>
      <c r="E3" s="486"/>
      <c r="F3" s="486"/>
      <c r="G3" s="486"/>
      <c r="H3" s="486"/>
      <c r="I3" s="486"/>
    </row>
    <row r="4" spans="2:9" s="6" customFormat="1" ht="24.7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</row>
    <row r="5" spans="2:9" s="35" customFormat="1" ht="24.75" customHeight="1" thickBot="1" x14ac:dyDescent="0.3">
      <c r="B5" s="155" t="s">
        <v>0</v>
      </c>
      <c r="E5" s="36"/>
      <c r="H5" s="36"/>
      <c r="I5" s="152" t="s">
        <v>23</v>
      </c>
    </row>
    <row r="6" spans="2:9" s="19" customFormat="1" ht="24.75" customHeight="1" thickTop="1" thickBot="1" x14ac:dyDescent="0.35">
      <c r="B6" s="12" t="s">
        <v>1</v>
      </c>
      <c r="C6" s="503" t="s">
        <v>15</v>
      </c>
      <c r="D6" s="548"/>
      <c r="E6" s="549"/>
      <c r="F6" s="503" t="s">
        <v>16</v>
      </c>
      <c r="G6" s="548"/>
      <c r="H6" s="549"/>
      <c r="I6" s="506" t="s">
        <v>2</v>
      </c>
    </row>
    <row r="7" spans="2:9" s="5" customFormat="1" ht="24.75" customHeight="1" thickTop="1" x14ac:dyDescent="0.25">
      <c r="B7" s="536" t="s">
        <v>9</v>
      </c>
      <c r="C7" s="22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45"/>
    </row>
    <row r="8" spans="2:9" s="6" customFormat="1" ht="24.75" customHeight="1" thickBot="1" x14ac:dyDescent="0.25">
      <c r="B8" s="584"/>
      <c r="C8" s="423" t="s">
        <v>10</v>
      </c>
      <c r="D8" s="422" t="s">
        <v>11</v>
      </c>
      <c r="E8" s="421" t="s">
        <v>12</v>
      </c>
      <c r="F8" s="423" t="s">
        <v>10</v>
      </c>
      <c r="G8" s="422" t="s">
        <v>11</v>
      </c>
      <c r="H8" s="421" t="s">
        <v>12</v>
      </c>
      <c r="I8" s="335" t="s">
        <v>13</v>
      </c>
    </row>
    <row r="9" spans="2:9" s="6" customFormat="1" ht="24.75" customHeight="1" thickTop="1" x14ac:dyDescent="0.2">
      <c r="B9" s="111">
        <v>2004</v>
      </c>
      <c r="C9" s="112">
        <v>946</v>
      </c>
      <c r="D9" s="113">
        <v>44</v>
      </c>
      <c r="E9" s="110">
        <f>C9/'التبادل و الميزان التجاري'!C7</f>
        <v>2.0021545383933238E-3</v>
      </c>
      <c r="F9" s="112">
        <v>5737</v>
      </c>
      <c r="G9" s="113">
        <v>9</v>
      </c>
      <c r="H9" s="110">
        <f>F9/'التبادل و الميزان التجاري'!D7</f>
        <v>3.2292200226276178E-2</v>
      </c>
      <c r="I9" s="32">
        <f t="shared" ref="I9:I16" si="0">C9-F9</f>
        <v>-4791</v>
      </c>
    </row>
    <row r="10" spans="2:9" s="6" customFormat="1" ht="24.75" customHeight="1" x14ac:dyDescent="0.2">
      <c r="B10" s="111">
        <v>2005</v>
      </c>
      <c r="C10" s="112">
        <v>1394</v>
      </c>
      <c r="D10" s="113">
        <v>42</v>
      </c>
      <c r="E10" s="110">
        <f>C10/'التبادل و الميزان التجاري'!C8</f>
        <v>2.0586463145209882E-3</v>
      </c>
      <c r="F10" s="112">
        <v>6270</v>
      </c>
      <c r="G10" s="113">
        <v>10</v>
      </c>
      <c r="H10" s="110">
        <f>F10/'التبادل و الميزان التجاري'!D8</f>
        <v>2.8118483306051975E-2</v>
      </c>
      <c r="I10" s="32">
        <f t="shared" si="0"/>
        <v>-4876</v>
      </c>
    </row>
    <row r="11" spans="2:9" s="6" customFormat="1" ht="24.75" customHeight="1" x14ac:dyDescent="0.2">
      <c r="B11" s="107">
        <v>2006</v>
      </c>
      <c r="C11" s="108">
        <v>1269</v>
      </c>
      <c r="D11" s="109">
        <v>43</v>
      </c>
      <c r="E11" s="110">
        <f>C11/'التبادل و الميزان التجاري'!C9</f>
        <v>1.6036110946130546E-3</v>
      </c>
      <c r="F11" s="108">
        <v>7734</v>
      </c>
      <c r="G11" s="109">
        <v>10</v>
      </c>
      <c r="H11" s="110">
        <f>F11/'التبادل و الميزان التجاري'!D9</f>
        <v>2.9586613721394633E-2</v>
      </c>
      <c r="I11" s="32">
        <f t="shared" si="0"/>
        <v>-6465</v>
      </c>
    </row>
    <row r="12" spans="2:9" s="6" customFormat="1" ht="24.75" customHeight="1" x14ac:dyDescent="0.2">
      <c r="B12" s="116">
        <v>2007</v>
      </c>
      <c r="C12" s="112">
        <v>1565</v>
      </c>
      <c r="D12" s="113">
        <v>42</v>
      </c>
      <c r="E12" s="114">
        <f>C12/'التبادل و الميزان التجاري'!C10</f>
        <v>1.7897925784792596E-3</v>
      </c>
      <c r="F12" s="112">
        <v>7296</v>
      </c>
      <c r="G12" s="113">
        <v>11</v>
      </c>
      <c r="H12" s="114">
        <f>F12/'التبادل و الميزان التجاري'!D10</f>
        <v>2.1580180308085468E-2</v>
      </c>
      <c r="I12" s="49">
        <f t="shared" si="0"/>
        <v>-5731</v>
      </c>
    </row>
    <row r="13" spans="2:9" s="6" customFormat="1" ht="24.75" customHeight="1" x14ac:dyDescent="0.2">
      <c r="B13" s="111">
        <v>2008</v>
      </c>
      <c r="C13" s="120">
        <v>2018</v>
      </c>
      <c r="D13" s="113">
        <v>41</v>
      </c>
      <c r="E13" s="114">
        <f>C13/'التبادل و الميزان التجاري'!C11</f>
        <v>1.7167425787889563E-3</v>
      </c>
      <c r="F13" s="120">
        <v>9274</v>
      </c>
      <c r="G13" s="113">
        <v>12</v>
      </c>
      <c r="H13" s="114">
        <f>F13/'التبادل و الميزان التجاري'!D11</f>
        <v>2.1479873909388006E-2</v>
      </c>
      <c r="I13" s="49">
        <f t="shared" si="0"/>
        <v>-7256</v>
      </c>
    </row>
    <row r="14" spans="2:9" s="6" customFormat="1" ht="24.75" customHeight="1" x14ac:dyDescent="0.2">
      <c r="B14" s="111">
        <v>2009</v>
      </c>
      <c r="C14" s="120">
        <v>1091</v>
      </c>
      <c r="D14" s="113">
        <v>44</v>
      </c>
      <c r="E14" s="114">
        <f>C14/'التبادل و الميزان التجاري'!C12</f>
        <v>1.5129474184901312E-3</v>
      </c>
      <c r="F14" s="120">
        <v>6256</v>
      </c>
      <c r="G14" s="113">
        <v>15</v>
      </c>
      <c r="H14" s="114">
        <f>F14/'التبادل و الميزان التجاري'!D12</f>
        <v>1.7460716179631026E-2</v>
      </c>
      <c r="I14" s="49">
        <f t="shared" si="0"/>
        <v>-5165</v>
      </c>
    </row>
    <row r="15" spans="2:9" s="6" customFormat="1" ht="24.75" customHeight="1" x14ac:dyDescent="0.2">
      <c r="B15" s="111">
        <v>2010</v>
      </c>
      <c r="C15" s="120">
        <v>970</v>
      </c>
      <c r="D15" s="113">
        <v>45</v>
      </c>
      <c r="E15" s="114">
        <f>C15/'التبادل و الميزان التجاري'!C13</f>
        <v>1.0299590670906841E-3</v>
      </c>
      <c r="F15" s="120">
        <v>6216</v>
      </c>
      <c r="G15" s="113">
        <v>15</v>
      </c>
      <c r="H15" s="114">
        <f>F15/'التبادل و الميزان التجاري'!D13</f>
        <v>1.5511458915595305E-2</v>
      </c>
      <c r="I15" s="49">
        <f t="shared" si="0"/>
        <v>-5246</v>
      </c>
    </row>
    <row r="16" spans="2:9" s="6" customFormat="1" ht="24.75" customHeight="1" x14ac:dyDescent="0.2">
      <c r="B16" s="111">
        <v>2011</v>
      </c>
      <c r="C16" s="120">
        <v>1510</v>
      </c>
      <c r="D16" s="113">
        <v>46</v>
      </c>
      <c r="E16" s="114">
        <f>C16/'التبادل و الميزان التجاري'!C14</f>
        <v>1.1041078662201488E-3</v>
      </c>
      <c r="F16" s="120">
        <v>6567</v>
      </c>
      <c r="G16" s="113">
        <v>17</v>
      </c>
      <c r="H16" s="114">
        <f>F16/'التبادل و الميزان التجاري'!D14</f>
        <v>1.3308366214137632E-2</v>
      </c>
      <c r="I16" s="49">
        <f t="shared" si="0"/>
        <v>-5057</v>
      </c>
    </row>
    <row r="17" spans="2:14" s="6" customFormat="1" ht="24.75" customHeight="1" x14ac:dyDescent="0.2">
      <c r="B17" s="111">
        <v>2012</v>
      </c>
      <c r="C17" s="120">
        <v>1616</v>
      </c>
      <c r="D17" s="113">
        <v>48</v>
      </c>
      <c r="E17" s="114">
        <f>C17/'التبادل و الميزان التجاري'!C15</f>
        <v>1.1095075736250277E-3</v>
      </c>
      <c r="F17" s="120">
        <v>8199</v>
      </c>
      <c r="G17" s="113">
        <v>16</v>
      </c>
      <c r="H17" s="114">
        <f>F17/'التبادل و الميزان التجاري'!D15</f>
        <v>1.4052064105794099E-2</v>
      </c>
      <c r="I17" s="49">
        <v>-6583</v>
      </c>
    </row>
    <row r="18" spans="2:14" s="6" customFormat="1" ht="24.75" customHeight="1" thickBot="1" x14ac:dyDescent="0.25">
      <c r="B18" s="121">
        <v>2013</v>
      </c>
      <c r="C18" s="122">
        <v>1227</v>
      </c>
      <c r="D18" s="123">
        <v>46</v>
      </c>
      <c r="E18" s="124">
        <f>C18/'التبادل و الميزان التجاري'!$C$16</f>
        <v>8.7050725671024883E-4</v>
      </c>
      <c r="F18" s="122">
        <v>8952</v>
      </c>
      <c r="G18" s="123">
        <v>15</v>
      </c>
      <c r="H18" s="124">
        <f>F18/'التبادل و الميزان التجاري'!D16</f>
        <v>1.4196409031656469E-2</v>
      </c>
      <c r="I18" s="16">
        <f>C18-F18</f>
        <v>-7725</v>
      </c>
    </row>
    <row r="19" spans="2:14" s="6" customFormat="1" ht="10.5" customHeight="1" thickTop="1" thickBot="1" x14ac:dyDescent="0.3">
      <c r="B19" s="26"/>
      <c r="C19" s="23"/>
      <c r="D19" s="23"/>
      <c r="E19" s="23"/>
      <c r="F19" s="23"/>
      <c r="G19" s="23"/>
      <c r="H19" s="23"/>
      <c r="I19" s="23"/>
    </row>
    <row r="20" spans="2:14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14" s="6" customFormat="1" ht="24.75" customHeight="1" x14ac:dyDescent="0.2">
      <c r="B21" s="519" t="s">
        <v>371</v>
      </c>
      <c r="C21" s="520"/>
      <c r="D21" s="520"/>
      <c r="E21" s="54">
        <v>497</v>
      </c>
      <c r="F21" s="539" t="s">
        <v>372</v>
      </c>
      <c r="G21" s="605"/>
      <c r="H21" s="604"/>
      <c r="I21" s="51">
        <v>2962</v>
      </c>
    </row>
    <row r="22" spans="2:14" s="6" customFormat="1" ht="24.75" customHeight="1" x14ac:dyDescent="0.2">
      <c r="B22" s="492" t="s">
        <v>370</v>
      </c>
      <c r="C22" s="493"/>
      <c r="D22" s="493"/>
      <c r="E22" s="54">
        <v>381</v>
      </c>
      <c r="F22" s="492" t="s">
        <v>178</v>
      </c>
      <c r="G22" s="493"/>
      <c r="H22" s="493"/>
      <c r="I22" s="51">
        <v>1613</v>
      </c>
      <c r="M22" s="7"/>
      <c r="N22" s="8"/>
    </row>
    <row r="23" spans="2:14" s="6" customFormat="1" ht="24.75" customHeight="1" x14ac:dyDescent="0.2">
      <c r="B23" s="492" t="s">
        <v>582</v>
      </c>
      <c r="C23" s="493"/>
      <c r="D23" s="553"/>
      <c r="E23" s="54">
        <v>113</v>
      </c>
      <c r="F23" s="497" t="s">
        <v>876</v>
      </c>
      <c r="G23" s="587"/>
      <c r="H23" s="493"/>
      <c r="I23" s="51">
        <v>570</v>
      </c>
    </row>
    <row r="24" spans="2:14" s="6" customFormat="1" ht="24.75" customHeight="1" x14ac:dyDescent="0.2">
      <c r="B24" s="492" t="s">
        <v>504</v>
      </c>
      <c r="C24" s="493"/>
      <c r="D24" s="493"/>
      <c r="E24" s="54">
        <v>71</v>
      </c>
      <c r="F24" s="497" t="s">
        <v>583</v>
      </c>
      <c r="G24" s="587"/>
      <c r="H24" s="493"/>
      <c r="I24" s="51">
        <v>551</v>
      </c>
    </row>
    <row r="25" spans="2:14" s="6" customFormat="1" ht="24.75" customHeight="1" thickBot="1" x14ac:dyDescent="0.25">
      <c r="B25" s="494" t="s">
        <v>875</v>
      </c>
      <c r="C25" s="495"/>
      <c r="D25" s="496"/>
      <c r="E25" s="79">
        <v>29</v>
      </c>
      <c r="F25" s="532" t="s">
        <v>877</v>
      </c>
      <c r="G25" s="495"/>
      <c r="H25" s="495"/>
      <c r="I25" s="52">
        <v>305</v>
      </c>
    </row>
    <row r="26" spans="2:14" s="6" customFormat="1" ht="24.75" customHeight="1" x14ac:dyDescent="0.2">
      <c r="E26" s="7"/>
      <c r="H26" s="7"/>
      <c r="I26" s="8"/>
    </row>
    <row r="27" spans="2:14" s="6" customFormat="1" ht="24.75" customHeight="1" x14ac:dyDescent="0.25">
      <c r="B27" s="576" t="s">
        <v>139</v>
      </c>
      <c r="C27" s="577"/>
      <c r="D27" s="577"/>
      <c r="E27" s="577"/>
      <c r="F27" s="577"/>
      <c r="G27" s="577"/>
      <c r="H27" s="577"/>
      <c r="I27" s="577"/>
    </row>
    <row r="28" spans="2:14" s="6" customFormat="1" ht="24.75" customHeight="1" x14ac:dyDescent="0.2">
      <c r="E28" s="7"/>
      <c r="H28" s="7"/>
      <c r="I28" s="8"/>
    </row>
    <row r="29" spans="2:14" s="6" customFormat="1" ht="24.75" customHeight="1" x14ac:dyDescent="0.2">
      <c r="E29" s="7"/>
      <c r="H29" s="7"/>
      <c r="I29" s="8"/>
    </row>
    <row r="30" spans="2:14" s="6" customFormat="1" ht="24.75" customHeight="1" x14ac:dyDescent="0.2">
      <c r="E30" s="7"/>
      <c r="H30" s="7"/>
      <c r="I30" s="8"/>
    </row>
    <row r="31" spans="2:14" s="6" customFormat="1" ht="24.75" customHeight="1" x14ac:dyDescent="0.2">
      <c r="E31" s="7"/>
      <c r="H31" s="7"/>
      <c r="I31" s="8"/>
    </row>
    <row r="32" spans="2:14" s="6" customFormat="1" ht="24.75" customHeight="1" x14ac:dyDescent="0.2">
      <c r="E32" s="7"/>
      <c r="H32" s="7"/>
      <c r="I32" s="8"/>
    </row>
    <row r="33" spans="2:9" s="6" customFormat="1" ht="24.75" customHeight="1" x14ac:dyDescent="0.2">
      <c r="E33" s="7"/>
      <c r="H33" s="7"/>
      <c r="I33" s="8"/>
    </row>
    <row r="34" spans="2:9" s="6" customFormat="1" ht="24.75" customHeight="1" x14ac:dyDescent="0.2">
      <c r="E34" s="7"/>
      <c r="H34" s="7"/>
      <c r="I34" s="8"/>
    </row>
    <row r="35" spans="2:9" s="6" customFormat="1" ht="24.75" customHeight="1" x14ac:dyDescent="0.2">
      <c r="E35" s="7"/>
      <c r="H35" s="7"/>
      <c r="I35" s="8"/>
    </row>
    <row r="36" spans="2:9" s="6" customFormat="1" ht="24.75" customHeight="1" x14ac:dyDescent="0.2">
      <c r="E36" s="7"/>
      <c r="H36" s="7"/>
      <c r="I36" s="8"/>
    </row>
    <row r="37" spans="2:9" s="6" customFormat="1" ht="24.75" customHeight="1" x14ac:dyDescent="0.2">
      <c r="E37" s="7"/>
      <c r="H37" s="7"/>
      <c r="I37" s="8"/>
    </row>
    <row r="38" spans="2:9" s="6" customFormat="1" ht="10.5" customHeight="1" x14ac:dyDescent="0.2">
      <c r="E38" s="7"/>
      <c r="H38" s="7"/>
      <c r="I38" s="8"/>
    </row>
    <row r="39" spans="2:9" s="6" customFormat="1" ht="10.5" customHeight="1" x14ac:dyDescent="0.2">
      <c r="E39" s="7"/>
      <c r="H39" s="7"/>
      <c r="I39" s="8"/>
    </row>
    <row r="40" spans="2:9" s="6" customFormat="1" ht="24.75" customHeight="1" x14ac:dyDescent="0.2">
      <c r="B40" s="488" t="s">
        <v>457</v>
      </c>
      <c r="C40" s="489"/>
      <c r="D40" s="489"/>
      <c r="E40" s="489"/>
      <c r="F40" s="489"/>
      <c r="G40" s="489"/>
      <c r="H40" s="489"/>
      <c r="I40" s="489"/>
    </row>
    <row r="41" spans="2:9" s="6" customFormat="1" ht="24.75" customHeight="1" x14ac:dyDescent="0.2">
      <c r="B41" s="485" t="s">
        <v>140</v>
      </c>
      <c r="C41" s="486"/>
      <c r="D41" s="486"/>
      <c r="E41" s="486"/>
      <c r="F41" s="486"/>
      <c r="G41" s="486"/>
      <c r="H41" s="486"/>
      <c r="I41" s="486"/>
    </row>
    <row r="42" spans="2:9" s="6" customFormat="1" ht="24.7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</row>
    <row r="43" spans="2:9" s="6" customFormat="1" ht="24.75" customHeight="1" thickBot="1" x14ac:dyDescent="0.3">
      <c r="B43" s="157" t="s">
        <v>0</v>
      </c>
      <c r="E43" s="7"/>
      <c r="H43" s="7"/>
      <c r="I43" s="152" t="s">
        <v>23</v>
      </c>
    </row>
    <row r="44" spans="2:9" s="19" customFormat="1" ht="24.75" customHeight="1" thickTop="1" thickBot="1" x14ac:dyDescent="0.35">
      <c r="B44" s="12" t="s">
        <v>1</v>
      </c>
      <c r="C44" s="503" t="s">
        <v>15</v>
      </c>
      <c r="D44" s="548"/>
      <c r="E44" s="549"/>
      <c r="F44" s="503" t="s">
        <v>16</v>
      </c>
      <c r="G44" s="548"/>
      <c r="H44" s="549"/>
      <c r="I44" s="506" t="s">
        <v>2</v>
      </c>
    </row>
    <row r="45" spans="2:9" s="5" customFormat="1" ht="24.75" customHeight="1" thickTop="1" x14ac:dyDescent="0.25">
      <c r="B45" s="536" t="s">
        <v>9</v>
      </c>
      <c r="C45" s="22" t="s">
        <v>3</v>
      </c>
      <c r="D45" s="20" t="s">
        <v>4</v>
      </c>
      <c r="E45" s="21" t="s">
        <v>5</v>
      </c>
      <c r="F45" s="22" t="s">
        <v>3</v>
      </c>
      <c r="G45" s="20" t="s">
        <v>4</v>
      </c>
      <c r="H45" s="21" t="s">
        <v>6</v>
      </c>
      <c r="I45" s="545"/>
    </row>
    <row r="46" spans="2:9" s="6" customFormat="1" ht="24.75" customHeight="1" thickBot="1" x14ac:dyDescent="0.25">
      <c r="B46" s="584"/>
      <c r="C46" s="423" t="s">
        <v>10</v>
      </c>
      <c r="D46" s="422" t="s">
        <v>11</v>
      </c>
      <c r="E46" s="421" t="s">
        <v>12</v>
      </c>
      <c r="F46" s="423" t="s">
        <v>10</v>
      </c>
      <c r="G46" s="422" t="s">
        <v>11</v>
      </c>
      <c r="H46" s="421" t="s">
        <v>12</v>
      </c>
      <c r="I46" s="335" t="s">
        <v>13</v>
      </c>
    </row>
    <row r="47" spans="2:9" s="55" customFormat="1" ht="24.75" customHeight="1" thickTop="1" x14ac:dyDescent="0.2">
      <c r="B47" s="111">
        <v>2004</v>
      </c>
      <c r="C47" s="120">
        <v>599</v>
      </c>
      <c r="D47" s="126">
        <v>48</v>
      </c>
      <c r="E47" s="128">
        <f>C47/'التبادل و الميزان التجاري'!C7</f>
        <v>1.2677490153251596E-3</v>
      </c>
      <c r="F47" s="112">
        <v>831</v>
      </c>
      <c r="G47" s="113">
        <v>35</v>
      </c>
      <c r="H47" s="110">
        <f>F47/'التبادل و الميزان التجاري'!D7</f>
        <v>4.6775001547909199E-3</v>
      </c>
      <c r="I47" s="32">
        <f t="shared" ref="I47:I54" si="1">C47-F47</f>
        <v>-232</v>
      </c>
    </row>
    <row r="48" spans="2:9" s="55" customFormat="1" ht="24.75" customHeight="1" x14ac:dyDescent="0.2">
      <c r="B48" s="111">
        <v>2005</v>
      </c>
      <c r="C48" s="120">
        <v>404</v>
      </c>
      <c r="D48" s="118">
        <v>51</v>
      </c>
      <c r="E48" s="128">
        <f>C48/'التبادل و الميزان التجاري'!C8</f>
        <v>5.9662346561440403E-4</v>
      </c>
      <c r="F48" s="112">
        <v>1143</v>
      </c>
      <c r="G48" s="113">
        <v>37</v>
      </c>
      <c r="H48" s="110">
        <f>F48/'التبادل و الميزان التجاري'!D8</f>
        <v>5.1259053299549297E-3</v>
      </c>
      <c r="I48" s="32">
        <f t="shared" si="1"/>
        <v>-739</v>
      </c>
    </row>
    <row r="49" spans="2:13" s="55" customFormat="1" ht="24.75" customHeight="1" x14ac:dyDescent="0.2">
      <c r="B49" s="107">
        <v>2006</v>
      </c>
      <c r="C49" s="108">
        <v>1087</v>
      </c>
      <c r="D49" s="109">
        <v>46</v>
      </c>
      <c r="E49" s="110">
        <f>C49/'التبادل و الميزان التجاري'!C9</f>
        <v>1.3736211661500319E-3</v>
      </c>
      <c r="F49" s="115">
        <v>1053</v>
      </c>
      <c r="G49" s="109">
        <v>39</v>
      </c>
      <c r="H49" s="110">
        <f>F49/'التبادل و الميزان التجاري'!D9</f>
        <v>4.0282782840223106E-3</v>
      </c>
      <c r="I49" s="33">
        <f t="shared" si="1"/>
        <v>34</v>
      </c>
    </row>
    <row r="50" spans="2:13" s="55" customFormat="1" ht="24.75" customHeight="1" x14ac:dyDescent="0.2">
      <c r="B50" s="116">
        <v>2007</v>
      </c>
      <c r="C50" s="112">
        <v>1042</v>
      </c>
      <c r="D50" s="113">
        <v>46</v>
      </c>
      <c r="E50" s="114">
        <f>C50/'التبادل و الميزان التجاري'!C10</f>
        <v>1.1916702024123889E-3</v>
      </c>
      <c r="F50" s="120">
        <v>1568</v>
      </c>
      <c r="G50" s="113">
        <v>38</v>
      </c>
      <c r="H50" s="114">
        <f>F50/'التبادل و الميزان التجاري'!D10</f>
        <v>4.6378457679657368E-3</v>
      </c>
      <c r="I50" s="49">
        <f t="shared" si="1"/>
        <v>-526</v>
      </c>
    </row>
    <row r="51" spans="2:13" s="55" customFormat="1" ht="24.75" customHeight="1" x14ac:dyDescent="0.2">
      <c r="B51" s="111">
        <v>2008</v>
      </c>
      <c r="C51" s="120">
        <v>1191</v>
      </c>
      <c r="D51" s="113">
        <v>46</v>
      </c>
      <c r="E51" s="114">
        <f>C51/'التبادل و الميزان التجاري'!C11</f>
        <v>1.0132013931306476E-3</v>
      </c>
      <c r="F51" s="120">
        <v>2200</v>
      </c>
      <c r="G51" s="113">
        <v>36</v>
      </c>
      <c r="H51" s="114">
        <f>F51/'التبادل و الميزان التجاري'!D11</f>
        <v>5.095505995326031E-3</v>
      </c>
      <c r="I51" s="49">
        <f t="shared" si="1"/>
        <v>-1009</v>
      </c>
    </row>
    <row r="52" spans="2:13" s="55" customFormat="1" ht="24.75" customHeight="1" x14ac:dyDescent="0.2">
      <c r="B52" s="111">
        <v>2009</v>
      </c>
      <c r="C52" s="120">
        <v>890</v>
      </c>
      <c r="D52" s="113">
        <v>48</v>
      </c>
      <c r="E52" s="114">
        <f>C52/'التبادل و الميزان التجاري'!C12</f>
        <v>1.23421008474447E-3</v>
      </c>
      <c r="F52" s="120">
        <v>1314</v>
      </c>
      <c r="G52" s="113">
        <v>40</v>
      </c>
      <c r="H52" s="114">
        <f>F52/'التبادل و الميزان التجاري'!D12</f>
        <v>3.6674202461693044E-3</v>
      </c>
      <c r="I52" s="49">
        <f t="shared" si="1"/>
        <v>-424</v>
      </c>
    </row>
    <row r="53" spans="2:13" s="55" customFormat="1" ht="24.75" customHeight="1" x14ac:dyDescent="0.2">
      <c r="B53" s="111">
        <v>2010</v>
      </c>
      <c r="C53" s="120">
        <v>911</v>
      </c>
      <c r="D53" s="113">
        <v>48</v>
      </c>
      <c r="E53" s="114">
        <f>C53/'التبادل و الميزان التجاري'!C13</f>
        <v>9.6731207228826111E-4</v>
      </c>
      <c r="F53" s="120">
        <v>1829</v>
      </c>
      <c r="G53" s="113">
        <v>36</v>
      </c>
      <c r="H53" s="114">
        <f>F53/'التبادل و الميزان التجاري'!D13</f>
        <v>4.5641020522239079E-3</v>
      </c>
      <c r="I53" s="49">
        <f t="shared" si="1"/>
        <v>-918</v>
      </c>
    </row>
    <row r="54" spans="2:13" s="55" customFormat="1" ht="24.75" customHeight="1" x14ac:dyDescent="0.2">
      <c r="B54" s="111">
        <v>2011</v>
      </c>
      <c r="C54" s="120">
        <v>2474</v>
      </c>
      <c r="D54" s="113">
        <v>40</v>
      </c>
      <c r="E54" s="114">
        <f>C54/'التبادل و الميزان التجاري'!C14</f>
        <v>1.8089820271712902E-3</v>
      </c>
      <c r="F54" s="120">
        <v>2264</v>
      </c>
      <c r="G54" s="113">
        <v>38</v>
      </c>
      <c r="H54" s="114">
        <f>F54/'التبادل و الميزان التجاري'!D14</f>
        <v>4.5881134625868122E-3</v>
      </c>
      <c r="I54" s="49">
        <f t="shared" si="1"/>
        <v>210</v>
      </c>
    </row>
    <row r="55" spans="2:13" s="55" customFormat="1" ht="24.75" customHeight="1" x14ac:dyDescent="0.2">
      <c r="B55" s="111">
        <v>2012</v>
      </c>
      <c r="C55" s="120">
        <v>3073</v>
      </c>
      <c r="D55" s="113">
        <v>37</v>
      </c>
      <c r="E55" s="114">
        <f>C55/'التبادل و الميزان التجاري'!C15</f>
        <v>2.1098494887065037E-3</v>
      </c>
      <c r="F55" s="120">
        <v>2390</v>
      </c>
      <c r="G55" s="113">
        <v>40</v>
      </c>
      <c r="H55" s="114">
        <f>F55/'التبادل و الميزان التجاري'!D15</f>
        <v>4.0961621188983898E-3</v>
      </c>
      <c r="I55" s="49">
        <v>683</v>
      </c>
    </row>
    <row r="56" spans="2:13" s="55" customFormat="1" ht="24.75" customHeight="1" thickBot="1" x14ac:dyDescent="0.25">
      <c r="B56" s="121">
        <v>2013</v>
      </c>
      <c r="C56" s="122">
        <v>1813</v>
      </c>
      <c r="D56" s="123">
        <v>41</v>
      </c>
      <c r="E56" s="124">
        <f>C56/'التبادل و الميزان التجاري'!C16</f>
        <v>1.2862507387250864E-3</v>
      </c>
      <c r="F56" s="122">
        <v>2007</v>
      </c>
      <c r="G56" s="123">
        <v>44</v>
      </c>
      <c r="H56" s="124">
        <f>F56/'التبادل و الميزان التجاري'!D16</f>
        <v>3.1827740087728481E-3</v>
      </c>
      <c r="I56" s="16">
        <f>C56-F56</f>
        <v>-194</v>
      </c>
    </row>
    <row r="57" spans="2:13" s="6" customFormat="1" ht="10.5" customHeight="1" thickTop="1" thickBot="1" x14ac:dyDescent="0.25">
      <c r="B57" s="42"/>
      <c r="C57" s="58"/>
      <c r="D57" s="58"/>
      <c r="E57" s="58"/>
      <c r="F57" s="58"/>
      <c r="G57" s="58"/>
      <c r="H57" s="58"/>
      <c r="I57" s="58"/>
    </row>
    <row r="58" spans="2:13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13" s="55" customFormat="1" ht="24.75" customHeight="1" x14ac:dyDescent="0.2">
      <c r="B59" s="519" t="s">
        <v>60</v>
      </c>
      <c r="C59" s="550"/>
      <c r="D59" s="550"/>
      <c r="E59" s="54">
        <v>1252</v>
      </c>
      <c r="F59" s="510" t="s">
        <v>437</v>
      </c>
      <c r="G59" s="550"/>
      <c r="H59" s="550"/>
      <c r="I59" s="51">
        <v>357</v>
      </c>
      <c r="M59" s="55" t="s">
        <v>7</v>
      </c>
    </row>
    <row r="60" spans="2:13" s="55" customFormat="1" ht="24.75" customHeight="1" x14ac:dyDescent="0.2">
      <c r="B60" s="492" t="s">
        <v>767</v>
      </c>
      <c r="C60" s="543"/>
      <c r="D60" s="543"/>
      <c r="E60" s="54">
        <v>465</v>
      </c>
      <c r="F60" s="539" t="s">
        <v>586</v>
      </c>
      <c r="G60" s="540"/>
      <c r="H60" s="541"/>
      <c r="I60" s="51">
        <v>227</v>
      </c>
    </row>
    <row r="61" spans="2:13" s="55" customFormat="1" ht="24.75" customHeight="1" x14ac:dyDescent="0.2">
      <c r="B61" s="492" t="s">
        <v>420</v>
      </c>
      <c r="C61" s="543"/>
      <c r="D61" s="588"/>
      <c r="E61" s="54">
        <v>26</v>
      </c>
      <c r="F61" s="497" t="s">
        <v>878</v>
      </c>
      <c r="G61" s="544"/>
      <c r="H61" s="543"/>
      <c r="I61" s="51">
        <v>202</v>
      </c>
    </row>
    <row r="62" spans="2:13" s="55" customFormat="1" ht="24.75" customHeight="1" x14ac:dyDescent="0.2">
      <c r="B62" s="492" t="s">
        <v>584</v>
      </c>
      <c r="C62" s="543"/>
      <c r="D62" s="543"/>
      <c r="E62" s="54">
        <v>19</v>
      </c>
      <c r="F62" s="497" t="s">
        <v>879</v>
      </c>
      <c r="G62" s="544"/>
      <c r="H62" s="543"/>
      <c r="I62" s="51">
        <v>130</v>
      </c>
    </row>
    <row r="63" spans="2:13" s="55" customFormat="1" ht="24.75" customHeight="1" thickBot="1" x14ac:dyDescent="0.25">
      <c r="B63" s="494" t="s">
        <v>585</v>
      </c>
      <c r="C63" s="547"/>
      <c r="D63" s="560"/>
      <c r="E63" s="79">
        <v>18</v>
      </c>
      <c r="F63" s="494" t="s">
        <v>587</v>
      </c>
      <c r="G63" s="547"/>
      <c r="H63" s="560"/>
      <c r="I63" s="52">
        <v>100</v>
      </c>
    </row>
    <row r="64" spans="2:13" s="6" customFormat="1" ht="24.75" customHeight="1" x14ac:dyDescent="0.2">
      <c r="B64" s="55"/>
      <c r="C64" s="55"/>
      <c r="D64" s="55"/>
      <c r="E64" s="56"/>
      <c r="F64" s="55"/>
      <c r="G64" s="55"/>
      <c r="H64" s="56"/>
      <c r="I64" s="57"/>
    </row>
    <row r="65" spans="2:9" s="6" customFormat="1" ht="24.75" customHeight="1" x14ac:dyDescent="0.25">
      <c r="B65" s="576" t="s">
        <v>141</v>
      </c>
      <c r="C65" s="577"/>
      <c r="D65" s="577"/>
      <c r="E65" s="577"/>
      <c r="F65" s="577"/>
      <c r="G65" s="577"/>
      <c r="H65" s="577"/>
      <c r="I65" s="577"/>
    </row>
    <row r="66" spans="2:9" s="6" customFormat="1" ht="24.75" customHeight="1" x14ac:dyDescent="0.2">
      <c r="E66" s="7"/>
      <c r="H66" s="7"/>
      <c r="I66" s="8"/>
    </row>
    <row r="67" spans="2:9" s="6" customFormat="1" ht="24.75" customHeight="1" x14ac:dyDescent="0.2">
      <c r="E67" s="7"/>
      <c r="H67" s="7"/>
      <c r="I67" s="8"/>
    </row>
    <row r="68" spans="2:9" s="6" customFormat="1" ht="24.75" customHeight="1" x14ac:dyDescent="0.2">
      <c r="E68" s="7"/>
      <c r="H68" s="7"/>
      <c r="I68" s="8"/>
    </row>
    <row r="69" spans="2:9" s="6" customFormat="1" ht="24.75" customHeight="1" x14ac:dyDescent="0.2">
      <c r="E69" s="7"/>
      <c r="H69" s="7"/>
      <c r="I69" s="8"/>
    </row>
    <row r="70" spans="2:9" s="6" customFormat="1" ht="24.75" customHeight="1" x14ac:dyDescent="0.2">
      <c r="E70" s="7"/>
      <c r="H70" s="7"/>
      <c r="I70" s="8"/>
    </row>
    <row r="71" spans="2:9" s="6" customFormat="1" ht="24.75" customHeight="1" x14ac:dyDescent="0.2">
      <c r="E71" s="7"/>
      <c r="H71" s="7"/>
      <c r="I71" s="8"/>
    </row>
    <row r="72" spans="2:9" s="6" customFormat="1" ht="24.75" customHeight="1" x14ac:dyDescent="0.2">
      <c r="E72" s="7"/>
      <c r="H72" s="7"/>
      <c r="I72" s="8"/>
    </row>
    <row r="73" spans="2:9" s="6" customFormat="1" ht="24.75" customHeight="1" x14ac:dyDescent="0.2">
      <c r="E73" s="7"/>
      <c r="H73" s="7"/>
      <c r="I73" s="8"/>
    </row>
    <row r="74" spans="2:9" s="6" customFormat="1" ht="24.75" customHeight="1" x14ac:dyDescent="0.2">
      <c r="E74" s="7"/>
      <c r="H74" s="7"/>
      <c r="I74" s="8"/>
    </row>
    <row r="75" spans="2:9" s="6" customFormat="1" ht="24.75" customHeight="1" x14ac:dyDescent="0.2">
      <c r="E75" s="7"/>
      <c r="H75" s="7"/>
      <c r="I75" s="8"/>
    </row>
    <row r="76" spans="2:9" s="6" customFormat="1" ht="10.5" customHeight="1" x14ac:dyDescent="0.2">
      <c r="E76" s="7"/>
      <c r="H76" s="7"/>
      <c r="I76" s="8"/>
    </row>
    <row r="77" spans="2:9" s="6" customFormat="1" ht="11.25" customHeight="1" x14ac:dyDescent="0.2">
      <c r="E77" s="7"/>
      <c r="H77" s="7"/>
      <c r="I77" s="8"/>
    </row>
    <row r="78" spans="2:9" s="6" customFormat="1" ht="24.95" customHeight="1" x14ac:dyDescent="0.2">
      <c r="E78" s="7"/>
      <c r="H78" s="7"/>
      <c r="I78" s="8"/>
    </row>
    <row r="79" spans="2:9" s="6" customFormat="1" ht="24.95" customHeight="1" x14ac:dyDescent="0.2">
      <c r="E79" s="7"/>
      <c r="H79" s="7"/>
      <c r="I79" s="8"/>
    </row>
    <row r="80" spans="2:9" s="6" customFormat="1" ht="24.95" customHeight="1" x14ac:dyDescent="0.2">
      <c r="E80" s="7"/>
      <c r="H80" s="7"/>
      <c r="I80" s="8"/>
    </row>
    <row r="81" spans="2:9" s="6" customFormat="1" ht="24.95" customHeight="1" x14ac:dyDescent="0.2">
      <c r="E81" s="7"/>
      <c r="H81" s="7"/>
      <c r="I81" s="8"/>
    </row>
    <row r="82" spans="2:9" s="6" customFormat="1" ht="24.95" customHeight="1" x14ac:dyDescent="0.2">
      <c r="B82" s="37"/>
      <c r="C82" s="37"/>
      <c r="D82" s="37"/>
      <c r="E82" s="38"/>
      <c r="F82" s="37"/>
      <c r="G82" s="37"/>
      <c r="H82" s="38"/>
      <c r="I82" s="39"/>
    </row>
    <row r="83" spans="2:9" s="6" customFormat="1" ht="24.95" customHeight="1" x14ac:dyDescent="0.2">
      <c r="B83" s="37"/>
      <c r="C83" s="37"/>
      <c r="D83" s="37"/>
      <c r="E83" s="38"/>
      <c r="F83" s="37"/>
      <c r="G83" s="37"/>
      <c r="H83" s="38"/>
      <c r="I83" s="39"/>
    </row>
    <row r="84" spans="2:9" s="6" customFormat="1" ht="24.95" customHeight="1" x14ac:dyDescent="0.2">
      <c r="B84" s="37"/>
      <c r="C84" s="37"/>
      <c r="D84" s="37"/>
      <c r="E84" s="38"/>
      <c r="F84" s="37"/>
      <c r="G84" s="37"/>
      <c r="H84" s="38"/>
      <c r="I84" s="39"/>
    </row>
    <row r="85" spans="2:9" s="6" customFormat="1" ht="24.95" customHeight="1" x14ac:dyDescent="0.2">
      <c r="B85" s="37"/>
      <c r="C85" s="37"/>
      <c r="D85" s="37"/>
      <c r="E85" s="38"/>
      <c r="F85" s="37"/>
      <c r="G85" s="37"/>
      <c r="H85" s="38"/>
      <c r="I85" s="39"/>
    </row>
    <row r="86" spans="2:9" s="6" customFormat="1" ht="24.95" customHeight="1" x14ac:dyDescent="0.2">
      <c r="B86" s="37"/>
      <c r="C86" s="37"/>
      <c r="D86" s="37"/>
      <c r="E86" s="38"/>
      <c r="F86" s="37"/>
      <c r="G86" s="37"/>
      <c r="H86" s="38"/>
      <c r="I86" s="39"/>
    </row>
    <row r="87" spans="2:9" s="6" customFormat="1" ht="24.95" customHeight="1" x14ac:dyDescent="0.2">
      <c r="B87" s="37"/>
      <c r="C87" s="37"/>
      <c r="D87" s="37"/>
      <c r="E87" s="38"/>
      <c r="F87" s="37"/>
      <c r="G87" s="37"/>
      <c r="H87" s="38"/>
      <c r="I87" s="39"/>
    </row>
    <row r="88" spans="2:9" s="6" customFormat="1" ht="24.95" customHeight="1" x14ac:dyDescent="0.2">
      <c r="B88" s="37"/>
      <c r="C88" s="37"/>
      <c r="D88" s="37"/>
      <c r="E88" s="38"/>
      <c r="F88" s="37"/>
      <c r="G88" s="37"/>
      <c r="H88" s="38"/>
      <c r="I88" s="39"/>
    </row>
    <row r="89" spans="2:9" s="6" customFormat="1" ht="24.95" customHeight="1" x14ac:dyDescent="0.2">
      <c r="B89" s="37"/>
      <c r="C89" s="37"/>
      <c r="D89" s="37"/>
      <c r="E89" s="38"/>
      <c r="F89" s="37"/>
      <c r="G89" s="37"/>
      <c r="H89" s="38"/>
      <c r="I89" s="39"/>
    </row>
    <row r="90" spans="2:9" s="6" customFormat="1" ht="24.95" customHeight="1" x14ac:dyDescent="0.2">
      <c r="B90" s="37"/>
      <c r="C90" s="37"/>
      <c r="D90" s="37"/>
      <c r="E90" s="38"/>
      <c r="F90" s="37"/>
      <c r="G90" s="37"/>
      <c r="H90" s="38"/>
      <c r="I90" s="39"/>
    </row>
    <row r="91" spans="2:9" s="6" customFormat="1" ht="24.95" customHeight="1" x14ac:dyDescent="0.2">
      <c r="B91" s="37"/>
      <c r="C91" s="37"/>
      <c r="D91" s="37"/>
      <c r="E91" s="38"/>
      <c r="F91" s="37"/>
      <c r="G91" s="37"/>
      <c r="H91" s="38"/>
      <c r="I91" s="39"/>
    </row>
    <row r="92" spans="2:9" s="6" customFormat="1" ht="24.95" customHeight="1" x14ac:dyDescent="0.2">
      <c r="B92" s="37"/>
      <c r="C92" s="37"/>
      <c r="D92" s="37"/>
      <c r="E92" s="38"/>
      <c r="F92" s="37"/>
      <c r="G92" s="37"/>
      <c r="H92" s="38"/>
      <c r="I92" s="39"/>
    </row>
    <row r="93" spans="2:9" s="6" customFormat="1" ht="24.95" customHeight="1" x14ac:dyDescent="0.2">
      <c r="B93" s="37"/>
      <c r="C93" s="37"/>
      <c r="D93" s="37"/>
      <c r="E93" s="38"/>
      <c r="F93" s="37"/>
      <c r="G93" s="37"/>
      <c r="H93" s="38"/>
      <c r="I93" s="39"/>
    </row>
    <row r="94" spans="2:9" s="6" customFormat="1" ht="24.95" customHeight="1" x14ac:dyDescent="0.2">
      <c r="B94" s="37"/>
      <c r="C94" s="37"/>
      <c r="D94" s="37"/>
      <c r="E94" s="38"/>
      <c r="F94" s="37"/>
      <c r="G94" s="37"/>
      <c r="H94" s="38"/>
      <c r="I94" s="39"/>
    </row>
    <row r="95" spans="2:9" s="6" customFormat="1" ht="24.95" customHeight="1" x14ac:dyDescent="0.2">
      <c r="B95" s="37"/>
      <c r="C95" s="37"/>
      <c r="D95" s="37"/>
      <c r="E95" s="38"/>
      <c r="F95" s="37"/>
      <c r="G95" s="37"/>
      <c r="H95" s="38"/>
      <c r="I95" s="39"/>
    </row>
    <row r="96" spans="2:9" s="6" customFormat="1" ht="24.95" customHeight="1" x14ac:dyDescent="0.2">
      <c r="B96" s="37"/>
      <c r="C96" s="37"/>
      <c r="D96" s="37"/>
      <c r="E96" s="38"/>
      <c r="F96" s="37"/>
      <c r="G96" s="37"/>
      <c r="H96" s="38"/>
      <c r="I96" s="39"/>
    </row>
    <row r="97" spans="2:9" s="6" customFormat="1" ht="24.95" customHeight="1" x14ac:dyDescent="0.2">
      <c r="B97" s="37"/>
      <c r="C97" s="37"/>
      <c r="D97" s="37"/>
      <c r="E97" s="38"/>
      <c r="F97" s="37"/>
      <c r="G97" s="37"/>
      <c r="H97" s="38"/>
      <c r="I97" s="39"/>
    </row>
    <row r="98" spans="2:9" s="6" customFormat="1" ht="24.95" customHeight="1" x14ac:dyDescent="0.2">
      <c r="B98" s="37"/>
      <c r="C98" s="37"/>
      <c r="D98" s="37"/>
      <c r="E98" s="38"/>
      <c r="F98" s="37"/>
      <c r="G98" s="37"/>
      <c r="H98" s="38"/>
      <c r="I98" s="39"/>
    </row>
    <row r="99" spans="2:9" s="6" customFormat="1" ht="24.95" customHeight="1" x14ac:dyDescent="0.2">
      <c r="B99" s="37"/>
      <c r="C99" s="37"/>
      <c r="D99" s="37"/>
      <c r="E99" s="38"/>
      <c r="F99" s="37"/>
      <c r="G99" s="37"/>
      <c r="H99" s="38"/>
      <c r="I99" s="39"/>
    </row>
    <row r="100" spans="2:9" s="6" customFormat="1" ht="24.95" customHeight="1" x14ac:dyDescent="0.2">
      <c r="B100" s="37"/>
      <c r="C100" s="37"/>
      <c r="D100" s="37"/>
      <c r="E100" s="38"/>
      <c r="F100" s="37"/>
      <c r="G100" s="37"/>
      <c r="H100" s="38"/>
      <c r="I100" s="39"/>
    </row>
    <row r="101" spans="2:9" s="6" customFormat="1" ht="24.95" customHeight="1" x14ac:dyDescent="0.2">
      <c r="B101" s="37"/>
      <c r="C101" s="37"/>
      <c r="D101" s="37"/>
      <c r="E101" s="38"/>
      <c r="F101" s="37"/>
      <c r="G101" s="37"/>
      <c r="H101" s="38"/>
      <c r="I101" s="39"/>
    </row>
    <row r="102" spans="2:9" s="6" customFormat="1" ht="24.95" customHeight="1" x14ac:dyDescent="0.2">
      <c r="B102" s="37"/>
      <c r="C102" s="37"/>
      <c r="D102" s="37"/>
      <c r="E102" s="38"/>
      <c r="F102" s="37"/>
      <c r="G102" s="37"/>
      <c r="H102" s="38"/>
      <c r="I102" s="39"/>
    </row>
    <row r="103" spans="2:9" s="6" customFormat="1" ht="24.95" customHeight="1" x14ac:dyDescent="0.2">
      <c r="B103" s="37"/>
      <c r="C103" s="37"/>
      <c r="D103" s="37"/>
      <c r="E103" s="38"/>
      <c r="F103" s="37"/>
      <c r="G103" s="37"/>
      <c r="H103" s="38"/>
      <c r="I103" s="39"/>
    </row>
    <row r="104" spans="2:9" s="6" customFormat="1" ht="24.95" customHeight="1" x14ac:dyDescent="0.2">
      <c r="B104" s="37"/>
      <c r="C104" s="37"/>
      <c r="D104" s="37"/>
      <c r="E104" s="38"/>
      <c r="F104" s="37"/>
      <c r="G104" s="37"/>
      <c r="H104" s="38"/>
      <c r="I104" s="39"/>
    </row>
    <row r="105" spans="2:9" s="6" customFormat="1" ht="24.95" customHeight="1" x14ac:dyDescent="0.2">
      <c r="B105" s="37"/>
      <c r="C105" s="37"/>
      <c r="D105" s="37"/>
      <c r="E105" s="38"/>
      <c r="F105" s="37"/>
      <c r="G105" s="37"/>
      <c r="H105" s="38"/>
      <c r="I105" s="39"/>
    </row>
    <row r="106" spans="2:9" s="6" customFormat="1" ht="24.95" customHeight="1" x14ac:dyDescent="0.2">
      <c r="B106" s="37"/>
      <c r="C106" s="37"/>
      <c r="D106" s="37"/>
      <c r="E106" s="38"/>
      <c r="F106" s="37"/>
      <c r="G106" s="37"/>
      <c r="H106" s="38"/>
      <c r="I106" s="39"/>
    </row>
    <row r="107" spans="2:9" s="6" customFormat="1" ht="24.95" customHeight="1" x14ac:dyDescent="0.2">
      <c r="B107" s="37"/>
      <c r="C107" s="37"/>
      <c r="D107" s="37"/>
      <c r="E107" s="38"/>
      <c r="F107" s="37"/>
      <c r="G107" s="37"/>
      <c r="H107" s="38"/>
      <c r="I107" s="39"/>
    </row>
    <row r="108" spans="2:9" s="6" customFormat="1" ht="24.95" customHeight="1" x14ac:dyDescent="0.2">
      <c r="B108" s="37"/>
      <c r="C108" s="37"/>
      <c r="D108" s="37"/>
      <c r="E108" s="38"/>
      <c r="F108" s="37"/>
      <c r="G108" s="37"/>
      <c r="H108" s="38"/>
      <c r="I108" s="39"/>
    </row>
    <row r="109" spans="2:9" s="6" customFormat="1" ht="24.95" customHeight="1" x14ac:dyDescent="0.2">
      <c r="B109" s="37"/>
      <c r="C109" s="37"/>
      <c r="D109" s="37"/>
      <c r="E109" s="38"/>
      <c r="F109" s="37"/>
      <c r="G109" s="37"/>
      <c r="H109" s="38"/>
      <c r="I109" s="39"/>
    </row>
    <row r="110" spans="2:9" s="6" customFormat="1" ht="24.95" customHeight="1" x14ac:dyDescent="0.2">
      <c r="B110" s="37"/>
      <c r="C110" s="37"/>
      <c r="D110" s="37"/>
      <c r="E110" s="38"/>
      <c r="F110" s="37"/>
      <c r="G110" s="37"/>
      <c r="H110" s="38"/>
      <c r="I110" s="39"/>
    </row>
    <row r="111" spans="2:9" s="6" customFormat="1" ht="24.95" customHeight="1" x14ac:dyDescent="0.2">
      <c r="B111" s="37"/>
      <c r="C111" s="37"/>
      <c r="D111" s="37"/>
      <c r="E111" s="38"/>
      <c r="F111" s="37"/>
      <c r="G111" s="37"/>
      <c r="H111" s="38"/>
      <c r="I111" s="39"/>
    </row>
  </sheetData>
  <mergeCells count="40">
    <mergeCell ref="F25:H25"/>
    <mergeCell ref="B41:I41"/>
    <mergeCell ref="B45:B46"/>
    <mergeCell ref="I44:I45"/>
    <mergeCell ref="B27:I27"/>
    <mergeCell ref="B42:I42"/>
    <mergeCell ref="B25:D25"/>
    <mergeCell ref="C44:E44"/>
    <mergeCell ref="B65:I65"/>
    <mergeCell ref="B2:I2"/>
    <mergeCell ref="B3:I3"/>
    <mergeCell ref="B4:I4"/>
    <mergeCell ref="B40:I40"/>
    <mergeCell ref="F21:H21"/>
    <mergeCell ref="F22:H22"/>
    <mergeCell ref="F24:H24"/>
    <mergeCell ref="F23:H23"/>
    <mergeCell ref="B23:D23"/>
    <mergeCell ref="I6:I7"/>
    <mergeCell ref="F60:H60"/>
    <mergeCell ref="F44:H44"/>
    <mergeCell ref="C6:E6"/>
    <mergeCell ref="F6:H6"/>
    <mergeCell ref="B20:D20"/>
    <mergeCell ref="F20:H20"/>
    <mergeCell ref="B21:D21"/>
    <mergeCell ref="B7:B8"/>
    <mergeCell ref="B24:D24"/>
    <mergeCell ref="B22:D22"/>
    <mergeCell ref="B63:D63"/>
    <mergeCell ref="B58:D58"/>
    <mergeCell ref="F58:H58"/>
    <mergeCell ref="F62:H62"/>
    <mergeCell ref="B62:D62"/>
    <mergeCell ref="F61:H61"/>
    <mergeCell ref="B61:D61"/>
    <mergeCell ref="F63:H63"/>
    <mergeCell ref="B60:D60"/>
    <mergeCell ref="B59:D59"/>
    <mergeCell ref="F59:H59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38" max="9" man="1"/>
    <brk id="76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K112"/>
  <sheetViews>
    <sheetView showGridLines="0" rightToLeft="1" view="pageBreakPreview" zoomScaleSheetLayoutView="100" workbookViewId="0">
      <selection activeCell="K3" sqref="K3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customWidth="1"/>
    <col min="4" max="4" width="9.28515625" style="1" customWidth="1"/>
    <col min="5" max="5" width="12.7109375" style="3" customWidth="1"/>
    <col min="6" max="6" width="9.42578125" style="1" customWidth="1"/>
    <col min="7" max="7" width="9.140625" style="1"/>
    <col min="8" max="8" width="12.7109375" style="3" customWidth="1"/>
    <col min="9" max="9" width="20.7109375" style="2" customWidth="1"/>
    <col min="10" max="10" width="2.140625" style="1" customWidth="1"/>
    <col min="11" max="16384" width="9.140625" style="1"/>
  </cols>
  <sheetData>
    <row r="1" spans="2:11" s="6" customFormat="1" ht="11.25" customHeight="1" x14ac:dyDescent="0.2">
      <c r="E1" s="7"/>
      <c r="H1" s="7"/>
      <c r="I1" s="8"/>
    </row>
    <row r="2" spans="2:11" s="6" customFormat="1" ht="24.75" customHeight="1" x14ac:dyDescent="0.2">
      <c r="B2" s="488" t="s">
        <v>720</v>
      </c>
      <c r="C2" s="489"/>
      <c r="D2" s="489"/>
      <c r="E2" s="489"/>
      <c r="F2" s="489"/>
      <c r="G2" s="489"/>
      <c r="H2" s="489"/>
      <c r="I2" s="489"/>
    </row>
    <row r="3" spans="2:11" s="6" customFormat="1" ht="24.75" customHeight="1" x14ac:dyDescent="0.2">
      <c r="B3" s="485" t="s">
        <v>719</v>
      </c>
      <c r="C3" s="486"/>
      <c r="D3" s="486"/>
      <c r="E3" s="486"/>
      <c r="F3" s="486"/>
      <c r="G3" s="486"/>
      <c r="H3" s="486"/>
      <c r="I3" s="486"/>
      <c r="K3" s="431" t="s">
        <v>1018</v>
      </c>
    </row>
    <row r="4" spans="2:11" s="6" customFormat="1" ht="24.7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</row>
    <row r="5" spans="2:11" s="35" customFormat="1" ht="24.75" customHeight="1" thickBot="1" x14ac:dyDescent="0.3">
      <c r="B5" s="155" t="s">
        <v>0</v>
      </c>
      <c r="E5" s="36"/>
      <c r="H5" s="36"/>
      <c r="I5" s="152" t="s">
        <v>23</v>
      </c>
    </row>
    <row r="6" spans="2:11" s="19" customFormat="1" ht="24.75" customHeight="1" thickTop="1" thickBot="1" x14ac:dyDescent="0.35">
      <c r="B6" s="12" t="s">
        <v>1</v>
      </c>
      <c r="C6" s="503" t="s">
        <v>15</v>
      </c>
      <c r="D6" s="548"/>
      <c r="E6" s="549"/>
      <c r="F6" s="503" t="s">
        <v>16</v>
      </c>
      <c r="G6" s="548"/>
      <c r="H6" s="549"/>
      <c r="I6" s="506" t="s">
        <v>2</v>
      </c>
    </row>
    <row r="7" spans="2:11" s="5" customFormat="1" ht="24.75" customHeight="1" thickTop="1" x14ac:dyDescent="0.25">
      <c r="B7" s="536" t="s">
        <v>9</v>
      </c>
      <c r="C7" s="316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45"/>
    </row>
    <row r="8" spans="2:11" s="6" customFormat="1" ht="24.75" customHeight="1" thickBot="1" x14ac:dyDescent="0.25">
      <c r="B8" s="584"/>
      <c r="C8" s="423" t="s">
        <v>10</v>
      </c>
      <c r="D8" s="422" t="s">
        <v>11</v>
      </c>
      <c r="E8" s="424" t="s">
        <v>12</v>
      </c>
      <c r="F8" s="423" t="s">
        <v>10</v>
      </c>
      <c r="G8" s="422" t="s">
        <v>11</v>
      </c>
      <c r="H8" s="424" t="s">
        <v>12</v>
      </c>
      <c r="I8" s="425" t="s">
        <v>13</v>
      </c>
    </row>
    <row r="9" spans="2:11" s="6" customFormat="1" ht="24.75" customHeight="1" thickTop="1" x14ac:dyDescent="0.2">
      <c r="B9" s="111">
        <v>2004</v>
      </c>
      <c r="C9" s="112">
        <v>81360</v>
      </c>
      <c r="D9" s="113">
        <v>1</v>
      </c>
      <c r="E9" s="110">
        <v>0.17219375607154422</v>
      </c>
      <c r="F9" s="112">
        <v>27028</v>
      </c>
      <c r="G9" s="113">
        <v>1</v>
      </c>
      <c r="H9" s="110">
        <v>0.15213414462537783</v>
      </c>
      <c r="I9" s="32">
        <f t="shared" ref="I9:I16" si="0">C9-F9</f>
        <v>54332</v>
      </c>
    </row>
    <row r="10" spans="2:11" s="6" customFormat="1" ht="24.75" customHeight="1" x14ac:dyDescent="0.2">
      <c r="B10" s="111">
        <v>2005</v>
      </c>
      <c r="C10" s="120">
        <v>104746</v>
      </c>
      <c r="D10" s="113">
        <v>2</v>
      </c>
      <c r="E10" s="110">
        <v>0.15468792457734248</v>
      </c>
      <c r="F10" s="120">
        <v>32952</v>
      </c>
      <c r="G10" s="113">
        <v>1</v>
      </c>
      <c r="H10" s="110">
        <v>0.14777675628405498</v>
      </c>
      <c r="I10" s="32">
        <f t="shared" si="0"/>
        <v>71794</v>
      </c>
    </row>
    <row r="11" spans="2:11" s="6" customFormat="1" ht="24.75" customHeight="1" x14ac:dyDescent="0.2">
      <c r="B11" s="107">
        <v>2006</v>
      </c>
      <c r="C11" s="108">
        <v>119239</v>
      </c>
      <c r="D11" s="109">
        <v>2</v>
      </c>
      <c r="E11" s="110">
        <v>0.15068004989012293</v>
      </c>
      <c r="F11" s="115">
        <v>37802</v>
      </c>
      <c r="G11" s="109">
        <v>1</v>
      </c>
      <c r="H11" s="110">
        <v>0.1446125125285958</v>
      </c>
      <c r="I11" s="33">
        <f t="shared" si="0"/>
        <v>81437</v>
      </c>
    </row>
    <row r="12" spans="2:11" s="6" customFormat="1" ht="24.75" customHeight="1" x14ac:dyDescent="0.2">
      <c r="B12" s="116">
        <v>2007</v>
      </c>
      <c r="C12" s="112">
        <v>147432</v>
      </c>
      <c r="D12" s="113">
        <v>1</v>
      </c>
      <c r="E12" s="114">
        <v>0.1686087536296193</v>
      </c>
      <c r="F12" s="120">
        <v>45852</v>
      </c>
      <c r="G12" s="113">
        <v>1</v>
      </c>
      <c r="H12" s="114">
        <v>0.13562149499538581</v>
      </c>
      <c r="I12" s="49">
        <f t="shared" si="0"/>
        <v>101580</v>
      </c>
    </row>
    <row r="13" spans="2:11" s="6" customFormat="1" ht="24.75" customHeight="1" x14ac:dyDescent="0.2">
      <c r="B13" s="111">
        <v>2008</v>
      </c>
      <c r="C13" s="120">
        <v>195521</v>
      </c>
      <c r="D13" s="113">
        <v>1</v>
      </c>
      <c r="E13" s="114">
        <v>0.16633261929999779</v>
      </c>
      <c r="F13" s="120">
        <v>59107</v>
      </c>
      <c r="G13" s="113">
        <v>1</v>
      </c>
      <c r="H13" s="114">
        <v>0.13690003312078897</v>
      </c>
      <c r="I13" s="49">
        <f t="shared" si="0"/>
        <v>136414</v>
      </c>
    </row>
    <row r="14" spans="2:11" s="6" customFormat="1" ht="24.75" customHeight="1" x14ac:dyDescent="0.2">
      <c r="B14" s="111">
        <v>2009</v>
      </c>
      <c r="C14" s="120">
        <v>85532</v>
      </c>
      <c r="D14" s="113">
        <v>2</v>
      </c>
      <c r="E14" s="114">
        <v>0.11861174940265619</v>
      </c>
      <c r="F14" s="120">
        <v>50999</v>
      </c>
      <c r="G14" s="113">
        <v>1</v>
      </c>
      <c r="H14" s="114">
        <v>0.14234000390744928</v>
      </c>
      <c r="I14" s="49">
        <f t="shared" si="0"/>
        <v>34533</v>
      </c>
    </row>
    <row r="15" spans="2:11" s="6" customFormat="1" ht="24.75" customHeight="1" x14ac:dyDescent="0.2">
      <c r="B15" s="111">
        <v>2010</v>
      </c>
      <c r="C15" s="120">
        <v>124675</v>
      </c>
      <c r="D15" s="113">
        <v>2</v>
      </c>
      <c r="E15" s="114">
        <v>0.13238159452528975</v>
      </c>
      <c r="F15" s="120">
        <v>52749</v>
      </c>
      <c r="G15" s="113">
        <v>1</v>
      </c>
      <c r="H15" s="114">
        <v>0.13163030024754452</v>
      </c>
      <c r="I15" s="49">
        <f t="shared" si="0"/>
        <v>71926</v>
      </c>
    </row>
    <row r="16" spans="2:11" s="6" customFormat="1" ht="24.75" customHeight="1" x14ac:dyDescent="0.2">
      <c r="B16" s="111">
        <v>2011</v>
      </c>
      <c r="C16" s="120">
        <v>187522</v>
      </c>
      <c r="D16" s="113">
        <v>1</v>
      </c>
      <c r="E16" s="114">
        <v>0.13711557303929453</v>
      </c>
      <c r="F16" s="120">
        <v>61943</v>
      </c>
      <c r="G16" s="113">
        <v>2</v>
      </c>
      <c r="H16" s="114">
        <v>0.12553070327429988</v>
      </c>
      <c r="I16" s="49">
        <f t="shared" si="0"/>
        <v>125579</v>
      </c>
    </row>
    <row r="17" spans="2:9" s="6" customFormat="1" ht="24.75" customHeight="1" x14ac:dyDescent="0.2">
      <c r="B17" s="111">
        <v>2012</v>
      </c>
      <c r="C17" s="120">
        <v>208339</v>
      </c>
      <c r="D17" s="113">
        <v>1</v>
      </c>
      <c r="E17" s="114">
        <v>0.14304065493902515</v>
      </c>
      <c r="F17" s="120">
        <v>78770</v>
      </c>
      <c r="G17" s="113">
        <v>1</v>
      </c>
      <c r="H17" s="114">
        <v>0.13500196238729126</v>
      </c>
      <c r="I17" s="49">
        <v>129569</v>
      </c>
    </row>
    <row r="18" spans="2:9" s="6" customFormat="1" ht="24.75" customHeight="1" thickBot="1" x14ac:dyDescent="0.25">
      <c r="B18" s="121">
        <v>2013</v>
      </c>
      <c r="C18" s="122">
        <v>199060</v>
      </c>
      <c r="D18" s="123">
        <v>1</v>
      </c>
      <c r="E18" s="124">
        <v>0.14122508110899928</v>
      </c>
      <c r="F18" s="122">
        <v>85376</v>
      </c>
      <c r="G18" s="123">
        <v>1</v>
      </c>
      <c r="H18" s="124">
        <v>0.13539238354409103</v>
      </c>
      <c r="I18" s="16">
        <f>C18-F18</f>
        <v>113684</v>
      </c>
    </row>
    <row r="19" spans="2:9" s="6" customFormat="1" ht="10.5" customHeight="1" thickTop="1" thickBot="1" x14ac:dyDescent="0.25">
      <c r="E19" s="7"/>
      <c r="H19" s="7"/>
      <c r="I19" s="8"/>
    </row>
    <row r="20" spans="2:9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9" s="6" customFormat="1" ht="24.75" customHeight="1" x14ac:dyDescent="0.25">
      <c r="B21" s="519" t="s">
        <v>60</v>
      </c>
      <c r="C21" s="550"/>
      <c r="D21" s="550"/>
      <c r="E21" s="54">
        <v>193421</v>
      </c>
      <c r="F21" s="598" t="s">
        <v>441</v>
      </c>
      <c r="G21" s="583"/>
      <c r="H21" s="583"/>
      <c r="I21" s="310">
        <v>6415</v>
      </c>
    </row>
    <row r="22" spans="2:9" s="6" customFormat="1" ht="24.75" customHeight="1" x14ac:dyDescent="0.25">
      <c r="B22" s="492" t="s">
        <v>676</v>
      </c>
      <c r="C22" s="543"/>
      <c r="D22" s="543"/>
      <c r="E22" s="54">
        <v>926</v>
      </c>
      <c r="F22" s="514" t="s">
        <v>706</v>
      </c>
      <c r="G22" s="564"/>
      <c r="H22" s="555"/>
      <c r="I22" s="310">
        <v>5427</v>
      </c>
    </row>
    <row r="23" spans="2:9" s="6" customFormat="1" ht="24.75" customHeight="1" x14ac:dyDescent="0.25">
      <c r="B23" s="492" t="s">
        <v>718</v>
      </c>
      <c r="C23" s="543"/>
      <c r="D23" s="543"/>
      <c r="E23" s="54">
        <v>573</v>
      </c>
      <c r="F23" s="497" t="s">
        <v>881</v>
      </c>
      <c r="G23" s="544"/>
      <c r="H23" s="543"/>
      <c r="I23" s="310">
        <v>3987</v>
      </c>
    </row>
    <row r="24" spans="2:9" s="6" customFormat="1" ht="24.75" customHeight="1" x14ac:dyDescent="0.25">
      <c r="B24" s="492" t="s">
        <v>880</v>
      </c>
      <c r="C24" s="543"/>
      <c r="D24" s="543"/>
      <c r="E24" s="54">
        <v>247</v>
      </c>
      <c r="F24" s="539" t="s">
        <v>717</v>
      </c>
      <c r="G24" s="540"/>
      <c r="H24" s="541"/>
      <c r="I24" s="310">
        <v>3170</v>
      </c>
    </row>
    <row r="25" spans="2:9" s="6" customFormat="1" ht="24.75" customHeight="1" thickBot="1" x14ac:dyDescent="0.3">
      <c r="B25" s="494" t="s">
        <v>440</v>
      </c>
      <c r="C25" s="547"/>
      <c r="D25" s="560"/>
      <c r="E25" s="79">
        <v>198</v>
      </c>
      <c r="F25" s="515" t="s">
        <v>882</v>
      </c>
      <c r="G25" s="585"/>
      <c r="H25" s="606"/>
      <c r="I25" s="315">
        <v>2799</v>
      </c>
    </row>
    <row r="26" spans="2:9" s="6" customFormat="1" ht="24.75" customHeight="1" x14ac:dyDescent="0.2">
      <c r="E26" s="7"/>
      <c r="H26" s="7"/>
      <c r="I26" s="8"/>
    </row>
    <row r="27" spans="2:9" s="6" customFormat="1" ht="24.75" customHeight="1" x14ac:dyDescent="0.25">
      <c r="B27" s="288" t="s">
        <v>716</v>
      </c>
      <c r="C27" s="289"/>
      <c r="D27" s="289"/>
      <c r="E27" s="308"/>
      <c r="F27" s="289"/>
      <c r="G27" s="289"/>
      <c r="H27" s="308"/>
      <c r="I27" s="307"/>
    </row>
    <row r="28" spans="2:9" s="6" customFormat="1" ht="24.75" customHeight="1" x14ac:dyDescent="0.2">
      <c r="E28" s="7"/>
      <c r="H28" s="7"/>
      <c r="I28" s="8"/>
    </row>
    <row r="29" spans="2:9" s="6" customFormat="1" ht="24.75" customHeight="1" x14ac:dyDescent="0.2">
      <c r="E29" s="7"/>
      <c r="H29" s="7"/>
      <c r="I29" s="8"/>
    </row>
    <row r="30" spans="2:9" s="6" customFormat="1" ht="24.75" customHeight="1" x14ac:dyDescent="0.2">
      <c r="E30" s="7"/>
      <c r="H30" s="7"/>
      <c r="I30" s="8"/>
    </row>
    <row r="31" spans="2:9" s="6" customFormat="1" ht="24.75" customHeight="1" x14ac:dyDescent="0.2">
      <c r="E31" s="7"/>
      <c r="H31" s="7"/>
      <c r="I31" s="8"/>
    </row>
    <row r="32" spans="2:9" s="6" customFormat="1" ht="24.75" customHeight="1" x14ac:dyDescent="0.2">
      <c r="E32" s="7"/>
      <c r="H32" s="7"/>
      <c r="I32" s="8"/>
    </row>
    <row r="33" spans="2:9" s="6" customFormat="1" ht="24.75" customHeight="1" x14ac:dyDescent="0.2">
      <c r="E33" s="7"/>
      <c r="H33" s="7"/>
      <c r="I33" s="8"/>
    </row>
    <row r="34" spans="2:9" s="6" customFormat="1" ht="24.75" customHeight="1" x14ac:dyDescent="0.2">
      <c r="E34" s="7"/>
      <c r="H34" s="7"/>
      <c r="I34" s="8"/>
    </row>
    <row r="35" spans="2:9" s="6" customFormat="1" ht="24.75" customHeight="1" x14ac:dyDescent="0.2">
      <c r="E35" s="7"/>
      <c r="H35" s="7"/>
      <c r="I35" s="8"/>
    </row>
    <row r="36" spans="2:9" s="6" customFormat="1" ht="24.75" customHeight="1" x14ac:dyDescent="0.2">
      <c r="E36" s="7"/>
      <c r="H36" s="7"/>
      <c r="I36" s="8"/>
    </row>
    <row r="37" spans="2:9" s="6" customFormat="1" ht="24.75" customHeight="1" x14ac:dyDescent="0.2">
      <c r="E37" s="7"/>
      <c r="H37" s="7"/>
      <c r="I37" s="8"/>
    </row>
    <row r="38" spans="2:9" s="6" customFormat="1" ht="10.5" customHeight="1" x14ac:dyDescent="0.2">
      <c r="E38" s="7"/>
      <c r="H38" s="7"/>
      <c r="I38" s="8"/>
    </row>
    <row r="39" spans="2:9" s="6" customFormat="1" ht="10.5" customHeight="1" x14ac:dyDescent="0.2">
      <c r="E39" s="7"/>
      <c r="H39" s="7"/>
      <c r="I39" s="8"/>
    </row>
    <row r="40" spans="2:9" s="6" customFormat="1" ht="24.75" customHeight="1" x14ac:dyDescent="0.2">
      <c r="B40" s="488" t="s">
        <v>715</v>
      </c>
      <c r="C40" s="489"/>
      <c r="D40" s="489"/>
      <c r="E40" s="489"/>
      <c r="F40" s="489"/>
      <c r="G40" s="489"/>
      <c r="H40" s="489"/>
      <c r="I40" s="489"/>
    </row>
    <row r="41" spans="2:9" s="6" customFormat="1" ht="24.75" customHeight="1" x14ac:dyDescent="0.2">
      <c r="B41" s="485" t="s">
        <v>714</v>
      </c>
      <c r="C41" s="486"/>
      <c r="D41" s="486"/>
      <c r="E41" s="486"/>
      <c r="F41" s="486"/>
      <c r="G41" s="486"/>
      <c r="H41" s="486"/>
      <c r="I41" s="486"/>
    </row>
    <row r="42" spans="2:9" s="6" customFormat="1" ht="24.7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</row>
    <row r="43" spans="2:9" s="6" customFormat="1" ht="24.75" customHeight="1" thickBot="1" x14ac:dyDescent="0.3">
      <c r="B43" s="155" t="s">
        <v>0</v>
      </c>
      <c r="C43" s="10"/>
      <c r="D43" s="10"/>
      <c r="E43" s="11"/>
      <c r="F43" s="10"/>
      <c r="G43" s="10"/>
      <c r="H43" s="11"/>
      <c r="I43" s="152" t="s">
        <v>23</v>
      </c>
    </row>
    <row r="44" spans="2:9" s="19" customFormat="1" ht="24.75" customHeight="1" thickTop="1" thickBot="1" x14ac:dyDescent="0.35">
      <c r="B44" s="12" t="s">
        <v>1</v>
      </c>
      <c r="C44" s="503" t="s">
        <v>15</v>
      </c>
      <c r="D44" s="504"/>
      <c r="E44" s="505"/>
      <c r="F44" s="503" t="s">
        <v>16</v>
      </c>
      <c r="G44" s="504"/>
      <c r="H44" s="505"/>
      <c r="I44" s="506" t="s">
        <v>2</v>
      </c>
    </row>
    <row r="45" spans="2:9" s="5" customFormat="1" ht="24.75" customHeight="1" thickTop="1" x14ac:dyDescent="0.25">
      <c r="B45" s="536" t="s">
        <v>9</v>
      </c>
      <c r="C45" s="314" t="s">
        <v>3</v>
      </c>
      <c r="D45" s="313" t="s">
        <v>4</v>
      </c>
      <c r="E45" s="312" t="s">
        <v>5</v>
      </c>
      <c r="F45" s="314" t="s">
        <v>3</v>
      </c>
      <c r="G45" s="313" t="s">
        <v>4</v>
      </c>
      <c r="H45" s="312" t="s">
        <v>6</v>
      </c>
      <c r="I45" s="507"/>
    </row>
    <row r="46" spans="2:9" s="6" customFormat="1" ht="24.75" customHeight="1" thickBot="1" x14ac:dyDescent="0.25">
      <c r="B46" s="537"/>
      <c r="C46" s="423" t="s">
        <v>10</v>
      </c>
      <c r="D46" s="422" t="s">
        <v>11</v>
      </c>
      <c r="E46" s="421" t="s">
        <v>12</v>
      </c>
      <c r="F46" s="423" t="s">
        <v>10</v>
      </c>
      <c r="G46" s="422" t="s">
        <v>11</v>
      </c>
      <c r="H46" s="421" t="s">
        <v>12</v>
      </c>
      <c r="I46" s="335" t="s">
        <v>13</v>
      </c>
    </row>
    <row r="47" spans="2:9" s="6" customFormat="1" ht="24.75" customHeight="1" thickTop="1" x14ac:dyDescent="0.2">
      <c r="B47" s="111">
        <v>2004</v>
      </c>
      <c r="C47" s="112">
        <v>3531</v>
      </c>
      <c r="D47" s="113">
        <v>27</v>
      </c>
      <c r="E47" s="110">
        <v>7.4731582188867088E-3</v>
      </c>
      <c r="F47" s="112">
        <v>2288</v>
      </c>
      <c r="G47" s="113">
        <v>19</v>
      </c>
      <c r="H47" s="110">
        <v>1.287860451764335E-2</v>
      </c>
      <c r="I47" s="32">
        <f t="shared" ref="I47:I54" si="1">C47-F47</f>
        <v>1243</v>
      </c>
    </row>
    <row r="48" spans="2:9" s="6" customFormat="1" ht="24.75" customHeight="1" x14ac:dyDescent="0.2">
      <c r="B48" s="111">
        <v>2005</v>
      </c>
      <c r="C48" s="112">
        <v>4834</v>
      </c>
      <c r="D48" s="113">
        <v>26</v>
      </c>
      <c r="E48" s="110">
        <v>7.13880651678225E-3</v>
      </c>
      <c r="F48" s="112">
        <v>1940</v>
      </c>
      <c r="G48" s="113">
        <v>27</v>
      </c>
      <c r="H48" s="110">
        <v>8.7001367805009302E-3</v>
      </c>
      <c r="I48" s="32">
        <f t="shared" si="1"/>
        <v>2894</v>
      </c>
    </row>
    <row r="49" spans="2:9" s="6" customFormat="1" ht="24.75" customHeight="1" x14ac:dyDescent="0.2">
      <c r="B49" s="107">
        <v>2006</v>
      </c>
      <c r="C49" s="108">
        <v>5426</v>
      </c>
      <c r="D49" s="109">
        <v>26</v>
      </c>
      <c r="E49" s="110">
        <v>6.8567327024195695E-3</v>
      </c>
      <c r="F49" s="108">
        <v>2563</v>
      </c>
      <c r="G49" s="109">
        <v>26</v>
      </c>
      <c r="H49" s="110">
        <v>9.8048216922594321E-3</v>
      </c>
      <c r="I49" s="33">
        <f t="shared" si="1"/>
        <v>2863</v>
      </c>
    </row>
    <row r="50" spans="2:9" s="6" customFormat="1" ht="24.75" customHeight="1" x14ac:dyDescent="0.2">
      <c r="B50" s="116">
        <v>2007</v>
      </c>
      <c r="C50" s="112">
        <v>6563</v>
      </c>
      <c r="D50" s="113">
        <v>25</v>
      </c>
      <c r="E50" s="114">
        <v>7.5056924553095084E-3</v>
      </c>
      <c r="F50" s="112">
        <v>3584</v>
      </c>
      <c r="G50" s="113">
        <v>22</v>
      </c>
      <c r="H50" s="114">
        <v>1.0600790326778827E-2</v>
      </c>
      <c r="I50" s="49">
        <f t="shared" si="1"/>
        <v>2979</v>
      </c>
    </row>
    <row r="51" spans="2:9" s="6" customFormat="1" ht="24.75" customHeight="1" x14ac:dyDescent="0.2">
      <c r="B51" s="111">
        <v>2008</v>
      </c>
      <c r="C51" s="120">
        <v>7686</v>
      </c>
      <c r="D51" s="113">
        <v>27</v>
      </c>
      <c r="E51" s="114">
        <v>6.5385943808582356E-3</v>
      </c>
      <c r="F51" s="120">
        <v>6796</v>
      </c>
      <c r="G51" s="113">
        <v>16</v>
      </c>
      <c r="H51" s="114">
        <v>1.5740481247379867E-2</v>
      </c>
      <c r="I51" s="49">
        <f t="shared" si="1"/>
        <v>890</v>
      </c>
    </row>
    <row r="52" spans="2:9" s="6" customFormat="1" ht="24.75" customHeight="1" x14ac:dyDescent="0.2">
      <c r="B52" s="111">
        <v>2009</v>
      </c>
      <c r="C52" s="120">
        <v>5482</v>
      </c>
      <c r="D52" s="113">
        <v>25</v>
      </c>
      <c r="E52" s="114">
        <v>7.602179420864252E-3</v>
      </c>
      <c r="F52" s="120">
        <v>5169</v>
      </c>
      <c r="G52" s="113">
        <v>18</v>
      </c>
      <c r="H52" s="114">
        <v>1.4426860922716235E-2</v>
      </c>
      <c r="I52" s="49">
        <f t="shared" si="1"/>
        <v>313</v>
      </c>
    </row>
    <row r="53" spans="2:9" s="6" customFormat="1" ht="24.75" customHeight="1" x14ac:dyDescent="0.2">
      <c r="B53" s="111">
        <v>2010</v>
      </c>
      <c r="C53" s="120">
        <v>7323</v>
      </c>
      <c r="D53" s="113">
        <v>25</v>
      </c>
      <c r="E53" s="114">
        <v>7.7756600497990514E-3</v>
      </c>
      <c r="F53" s="120">
        <v>5467</v>
      </c>
      <c r="G53" s="113">
        <v>17</v>
      </c>
      <c r="H53" s="114">
        <v>1.3642397987702627E-2</v>
      </c>
      <c r="I53" s="49">
        <f t="shared" si="1"/>
        <v>1856</v>
      </c>
    </row>
    <row r="54" spans="2:9" s="6" customFormat="1" ht="24.75" customHeight="1" x14ac:dyDescent="0.2">
      <c r="B54" s="111">
        <v>2011</v>
      </c>
      <c r="C54" s="120">
        <v>9322</v>
      </c>
      <c r="D54" s="113">
        <v>26</v>
      </c>
      <c r="E54" s="114">
        <v>6.816220880069025E-3</v>
      </c>
      <c r="F54" s="120">
        <v>6066</v>
      </c>
      <c r="G54" s="113">
        <v>19</v>
      </c>
      <c r="H54" s="114">
        <v>1.2293063720870849E-2</v>
      </c>
      <c r="I54" s="49">
        <f t="shared" si="1"/>
        <v>3256</v>
      </c>
    </row>
    <row r="55" spans="2:9" s="6" customFormat="1" ht="24.75" customHeight="1" x14ac:dyDescent="0.2">
      <c r="B55" s="111">
        <v>2012</v>
      </c>
      <c r="C55" s="120">
        <v>9758</v>
      </c>
      <c r="D55" s="113">
        <v>26</v>
      </c>
      <c r="E55" s="114">
        <v>6.6996131828174627E-3</v>
      </c>
      <c r="F55" s="120">
        <v>8574</v>
      </c>
      <c r="G55" s="113">
        <v>15</v>
      </c>
      <c r="H55" s="114">
        <v>1.4694767367127527E-2</v>
      </c>
      <c r="I55" s="49">
        <v>1184</v>
      </c>
    </row>
    <row r="56" spans="2:9" s="6" customFormat="1" ht="24.75" customHeight="1" thickBot="1" x14ac:dyDescent="0.25">
      <c r="B56" s="121">
        <v>2013</v>
      </c>
      <c r="C56" s="122">
        <v>9713</v>
      </c>
      <c r="D56" s="123">
        <v>26</v>
      </c>
      <c r="E56" s="124">
        <v>6.8909836873892799E-3</v>
      </c>
      <c r="F56" s="122">
        <v>6509</v>
      </c>
      <c r="G56" s="123">
        <v>23</v>
      </c>
      <c r="H56" s="124">
        <v>1.032221027558668E-2</v>
      </c>
      <c r="I56" s="16">
        <f>C56-F56</f>
        <v>3204</v>
      </c>
    </row>
    <row r="57" spans="2:9" s="6" customFormat="1" ht="10.5" customHeight="1" thickTop="1" thickBot="1" x14ac:dyDescent="0.25">
      <c r="B57" s="10"/>
      <c r="C57" s="10"/>
      <c r="D57" s="10"/>
      <c r="E57" s="11"/>
      <c r="F57" s="10"/>
      <c r="G57" s="10"/>
      <c r="H57" s="11"/>
      <c r="I57" s="17"/>
    </row>
    <row r="58" spans="2:9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9" s="6" customFormat="1" ht="24.75" customHeight="1" x14ac:dyDescent="0.25">
      <c r="B59" s="519" t="s">
        <v>60</v>
      </c>
      <c r="C59" s="520"/>
      <c r="D59" s="520"/>
      <c r="E59" s="311">
        <v>9658</v>
      </c>
      <c r="F59" s="510" t="s">
        <v>713</v>
      </c>
      <c r="G59" s="520"/>
      <c r="H59" s="520"/>
      <c r="I59" s="310">
        <v>1271</v>
      </c>
    </row>
    <row r="60" spans="2:9" s="6" customFormat="1" ht="24.75" customHeight="1" x14ac:dyDescent="0.25">
      <c r="B60" s="492" t="s">
        <v>883</v>
      </c>
      <c r="C60" s="543"/>
      <c r="D60" s="543"/>
      <c r="E60" s="54">
        <v>3</v>
      </c>
      <c r="F60" s="330" t="s">
        <v>885</v>
      </c>
      <c r="G60" s="332"/>
      <c r="H60" s="329"/>
      <c r="I60" s="310">
        <v>676</v>
      </c>
    </row>
    <row r="61" spans="2:9" s="6" customFormat="1" ht="24.75" customHeight="1" x14ac:dyDescent="0.25">
      <c r="B61" s="492" t="s">
        <v>712</v>
      </c>
      <c r="C61" s="543"/>
      <c r="D61" s="543"/>
      <c r="E61" s="54">
        <v>3</v>
      </c>
      <c r="F61" s="331" t="s">
        <v>886</v>
      </c>
      <c r="G61" s="334"/>
      <c r="H61" s="333"/>
      <c r="I61" s="310">
        <v>242</v>
      </c>
    </row>
    <row r="62" spans="2:9" s="6" customFormat="1" ht="24.75" customHeight="1" x14ac:dyDescent="0.25">
      <c r="B62" s="492" t="s">
        <v>711</v>
      </c>
      <c r="C62" s="543"/>
      <c r="D62" s="543"/>
      <c r="E62" s="54">
        <v>3</v>
      </c>
      <c r="F62" s="546" t="s">
        <v>887</v>
      </c>
      <c r="G62" s="604"/>
      <c r="H62" s="607"/>
      <c r="I62" s="311">
        <v>221</v>
      </c>
    </row>
    <row r="63" spans="2:9" s="6" customFormat="1" ht="24.75" customHeight="1" thickBot="1" x14ac:dyDescent="0.3">
      <c r="B63" s="494" t="s">
        <v>884</v>
      </c>
      <c r="C63" s="547"/>
      <c r="D63" s="560"/>
      <c r="E63" s="79">
        <v>2</v>
      </c>
      <c r="F63" s="515" t="s">
        <v>888</v>
      </c>
      <c r="G63" s="608"/>
      <c r="H63" s="609"/>
      <c r="I63" s="309">
        <v>199</v>
      </c>
    </row>
    <row r="64" spans="2:9" s="6" customFormat="1" ht="24.75" customHeight="1" x14ac:dyDescent="0.2">
      <c r="E64" s="7"/>
      <c r="H64" s="7"/>
      <c r="I64" s="8"/>
    </row>
    <row r="65" spans="2:9" s="6" customFormat="1" ht="24.75" customHeight="1" x14ac:dyDescent="0.25">
      <c r="B65" s="288" t="s">
        <v>709</v>
      </c>
      <c r="C65" s="289"/>
      <c r="D65" s="289"/>
      <c r="E65" s="308"/>
      <c r="F65" s="289"/>
      <c r="G65" s="289"/>
      <c r="H65" s="308"/>
      <c r="I65" s="307"/>
    </row>
    <row r="66" spans="2:9" s="6" customFormat="1" ht="24.75" customHeight="1" x14ac:dyDescent="0.2">
      <c r="E66" s="7"/>
      <c r="H66" s="7"/>
      <c r="I66" s="8"/>
    </row>
    <row r="67" spans="2:9" s="6" customFormat="1" ht="24.75" customHeight="1" x14ac:dyDescent="0.2">
      <c r="E67" s="7"/>
      <c r="H67" s="7"/>
      <c r="I67" s="8"/>
    </row>
    <row r="68" spans="2:9" s="6" customFormat="1" ht="24.75" customHeight="1" x14ac:dyDescent="0.2">
      <c r="E68" s="7"/>
      <c r="H68" s="7"/>
      <c r="I68" s="8"/>
    </row>
    <row r="69" spans="2:9" s="6" customFormat="1" ht="24.75" customHeight="1" x14ac:dyDescent="0.2">
      <c r="E69" s="7"/>
      <c r="H69" s="7"/>
      <c r="I69" s="8"/>
    </row>
    <row r="70" spans="2:9" s="6" customFormat="1" ht="24.75" customHeight="1" x14ac:dyDescent="0.2">
      <c r="E70" s="7"/>
      <c r="H70" s="7"/>
      <c r="I70" s="8"/>
    </row>
    <row r="71" spans="2:9" s="306" customFormat="1" ht="24.75" customHeight="1" x14ac:dyDescent="0.2"/>
    <row r="72" spans="2:9" s="306" customFormat="1" ht="24.75" customHeight="1" x14ac:dyDescent="0.2"/>
    <row r="73" spans="2:9" s="306" customFormat="1" ht="24.75" customHeight="1" x14ac:dyDescent="0.2"/>
    <row r="74" spans="2:9" s="306" customFormat="1" ht="24.75" customHeight="1" x14ac:dyDescent="0.2"/>
    <row r="75" spans="2:9" s="6" customFormat="1" ht="24.75" customHeight="1" x14ac:dyDescent="0.2">
      <c r="E75" s="7"/>
      <c r="H75" s="7"/>
      <c r="I75" s="8"/>
    </row>
    <row r="76" spans="2:9" s="6" customFormat="1" ht="10.5" customHeight="1" x14ac:dyDescent="0.2">
      <c r="E76" s="7"/>
      <c r="H76" s="7"/>
      <c r="I76" s="8"/>
    </row>
    <row r="77" spans="2:9" s="6" customFormat="1" ht="24.95" customHeight="1" x14ac:dyDescent="0.2">
      <c r="E77" s="7"/>
      <c r="H77" s="7"/>
      <c r="I77" s="8"/>
    </row>
    <row r="78" spans="2:9" s="6" customFormat="1" ht="24.95" customHeight="1" x14ac:dyDescent="0.2">
      <c r="E78" s="7"/>
      <c r="H78" s="7"/>
      <c r="I78" s="8"/>
    </row>
    <row r="79" spans="2:9" s="6" customFormat="1" ht="24.95" customHeight="1" x14ac:dyDescent="0.2">
      <c r="E79" s="7"/>
      <c r="H79" s="7"/>
      <c r="I79" s="8"/>
    </row>
    <row r="80" spans="2:9" s="6" customFormat="1" ht="24.95" customHeight="1" x14ac:dyDescent="0.2">
      <c r="E80" s="7"/>
      <c r="H80" s="7"/>
      <c r="I80" s="8"/>
    </row>
    <row r="81" spans="5:9" s="6" customFormat="1" ht="24.95" customHeight="1" x14ac:dyDescent="0.2">
      <c r="E81" s="7"/>
      <c r="H81" s="7"/>
      <c r="I81" s="8"/>
    </row>
    <row r="82" spans="5:9" s="6" customFormat="1" ht="24.95" customHeight="1" x14ac:dyDescent="0.2">
      <c r="E82" s="7"/>
      <c r="H82" s="7"/>
      <c r="I82" s="8"/>
    </row>
    <row r="83" spans="5:9" s="6" customFormat="1" ht="24.95" customHeight="1" x14ac:dyDescent="0.2">
      <c r="E83" s="7"/>
      <c r="H83" s="7"/>
      <c r="I83" s="8"/>
    </row>
    <row r="84" spans="5:9" s="6" customFormat="1" ht="24.95" customHeight="1" x14ac:dyDescent="0.2">
      <c r="E84" s="7"/>
      <c r="H84" s="7"/>
      <c r="I84" s="8"/>
    </row>
    <row r="85" spans="5:9" s="6" customFormat="1" ht="24.95" customHeight="1" x14ac:dyDescent="0.2">
      <c r="E85" s="7"/>
      <c r="H85" s="7"/>
      <c r="I85" s="8"/>
    </row>
    <row r="86" spans="5:9" s="6" customFormat="1" ht="24.95" customHeight="1" x14ac:dyDescent="0.2">
      <c r="E86" s="7"/>
      <c r="H86" s="7"/>
      <c r="I86" s="8"/>
    </row>
    <row r="87" spans="5:9" s="6" customFormat="1" ht="24.95" customHeight="1" x14ac:dyDescent="0.2">
      <c r="E87" s="7"/>
      <c r="H87" s="7"/>
      <c r="I87" s="8"/>
    </row>
    <row r="88" spans="5:9" s="6" customFormat="1" ht="24.95" customHeight="1" x14ac:dyDescent="0.2">
      <c r="E88" s="7"/>
      <c r="H88" s="7"/>
      <c r="I88" s="8"/>
    </row>
    <row r="89" spans="5:9" s="6" customFormat="1" ht="24.95" customHeight="1" x14ac:dyDescent="0.2">
      <c r="E89" s="7"/>
      <c r="H89" s="7"/>
      <c r="I89" s="8"/>
    </row>
    <row r="90" spans="5:9" s="6" customFormat="1" ht="24.95" customHeight="1" x14ac:dyDescent="0.2">
      <c r="E90" s="7"/>
      <c r="H90" s="7"/>
      <c r="I90" s="8"/>
    </row>
    <row r="91" spans="5:9" s="6" customFormat="1" ht="24.95" customHeight="1" x14ac:dyDescent="0.2">
      <c r="E91" s="7"/>
      <c r="H91" s="7"/>
      <c r="I91" s="8"/>
    </row>
    <row r="92" spans="5:9" s="6" customFormat="1" ht="24.95" customHeight="1" x14ac:dyDescent="0.2">
      <c r="E92" s="7"/>
      <c r="H92" s="7"/>
      <c r="I92" s="8"/>
    </row>
    <row r="93" spans="5:9" s="6" customFormat="1" ht="24.95" customHeight="1" x14ac:dyDescent="0.2">
      <c r="E93" s="7"/>
      <c r="H93" s="7"/>
      <c r="I93" s="8"/>
    </row>
    <row r="94" spans="5:9" s="6" customFormat="1" ht="24.95" customHeight="1" x14ac:dyDescent="0.2">
      <c r="E94" s="7"/>
      <c r="H94" s="7"/>
      <c r="I94" s="8"/>
    </row>
    <row r="95" spans="5:9" s="6" customFormat="1" ht="24.95" customHeight="1" x14ac:dyDescent="0.2">
      <c r="E95" s="7"/>
      <c r="H95" s="7"/>
      <c r="I95" s="8"/>
    </row>
    <row r="96" spans="5:9" s="6" customFormat="1" ht="24.95" customHeight="1" x14ac:dyDescent="0.2">
      <c r="E96" s="7"/>
      <c r="H96" s="7"/>
      <c r="I96" s="8"/>
    </row>
    <row r="97" spans="5:9" s="6" customFormat="1" ht="24.95" customHeight="1" x14ac:dyDescent="0.2">
      <c r="E97" s="7"/>
      <c r="H97" s="7"/>
      <c r="I97" s="8"/>
    </row>
    <row r="98" spans="5:9" s="6" customFormat="1" ht="24.95" customHeight="1" x14ac:dyDescent="0.2">
      <c r="E98" s="7"/>
      <c r="H98" s="7"/>
      <c r="I98" s="8"/>
    </row>
    <row r="99" spans="5:9" s="6" customFormat="1" ht="24.95" customHeight="1" x14ac:dyDescent="0.2">
      <c r="E99" s="7"/>
      <c r="H99" s="7"/>
      <c r="I99" s="8"/>
    </row>
    <row r="100" spans="5:9" s="6" customFormat="1" ht="24.95" customHeight="1" x14ac:dyDescent="0.2">
      <c r="E100" s="7"/>
      <c r="H100" s="7"/>
      <c r="I100" s="8"/>
    </row>
    <row r="101" spans="5:9" s="6" customFormat="1" ht="24.95" customHeight="1" x14ac:dyDescent="0.2">
      <c r="E101" s="7"/>
      <c r="H101" s="7"/>
      <c r="I101" s="8"/>
    </row>
    <row r="102" spans="5:9" s="6" customFormat="1" ht="24.95" customHeight="1" x14ac:dyDescent="0.2">
      <c r="E102" s="7"/>
      <c r="H102" s="7"/>
      <c r="I102" s="8"/>
    </row>
    <row r="103" spans="5:9" s="6" customFormat="1" ht="20.100000000000001" customHeight="1" x14ac:dyDescent="0.2">
      <c r="E103" s="7"/>
      <c r="H103" s="7"/>
      <c r="I103" s="8"/>
    </row>
    <row r="104" spans="5:9" s="6" customFormat="1" ht="20.100000000000001" customHeight="1" x14ac:dyDescent="0.2">
      <c r="E104" s="7"/>
      <c r="H104" s="7"/>
      <c r="I104" s="8"/>
    </row>
    <row r="105" spans="5:9" s="6" customFormat="1" ht="20.100000000000001" customHeight="1" x14ac:dyDescent="0.2">
      <c r="E105" s="7"/>
      <c r="H105" s="7"/>
      <c r="I105" s="8"/>
    </row>
    <row r="106" spans="5:9" s="6" customFormat="1" ht="20.100000000000001" customHeight="1" x14ac:dyDescent="0.2">
      <c r="E106" s="7"/>
      <c r="H106" s="7"/>
      <c r="I106" s="8"/>
    </row>
    <row r="107" spans="5:9" s="6" customFormat="1" ht="20.100000000000001" customHeight="1" x14ac:dyDescent="0.2">
      <c r="E107" s="7"/>
      <c r="H107" s="7"/>
      <c r="I107" s="8"/>
    </row>
    <row r="108" spans="5:9" s="6" customFormat="1" ht="20.100000000000001" customHeight="1" x14ac:dyDescent="0.2">
      <c r="E108" s="7"/>
      <c r="H108" s="7"/>
      <c r="I108" s="8"/>
    </row>
    <row r="109" spans="5:9" s="6" customFormat="1" ht="20.100000000000001" customHeight="1" x14ac:dyDescent="0.2">
      <c r="E109" s="7"/>
      <c r="H109" s="7"/>
      <c r="I109" s="8"/>
    </row>
    <row r="110" spans="5:9" s="6" customFormat="1" ht="20.100000000000001" customHeight="1" x14ac:dyDescent="0.2">
      <c r="E110" s="7"/>
      <c r="H110" s="7"/>
      <c r="I110" s="8"/>
    </row>
    <row r="111" spans="5:9" s="6" customFormat="1" ht="20.100000000000001" customHeight="1" x14ac:dyDescent="0.2">
      <c r="E111" s="7"/>
      <c r="H111" s="7"/>
      <c r="I111" s="8"/>
    </row>
    <row r="112" spans="5:9" s="6" customFormat="1" ht="20.100000000000001" customHeight="1" x14ac:dyDescent="0.2">
      <c r="E112" s="7"/>
      <c r="H112" s="7"/>
      <c r="I112" s="8"/>
    </row>
  </sheetData>
  <mergeCells count="36">
    <mergeCell ref="B61:D61"/>
    <mergeCell ref="B62:D62"/>
    <mergeCell ref="I44:I45"/>
    <mergeCell ref="B40:I40"/>
    <mergeCell ref="B63:D63"/>
    <mergeCell ref="F59:H59"/>
    <mergeCell ref="F62:H62"/>
    <mergeCell ref="F63:H63"/>
    <mergeCell ref="B59:D59"/>
    <mergeCell ref="B60:D60"/>
    <mergeCell ref="B58:D58"/>
    <mergeCell ref="F58:H58"/>
    <mergeCell ref="C44:E44"/>
    <mergeCell ref="F44:H44"/>
    <mergeCell ref="B45:B46"/>
    <mergeCell ref="B41:I41"/>
    <mergeCell ref="B2:I2"/>
    <mergeCell ref="B3:I3"/>
    <mergeCell ref="B4:I4"/>
    <mergeCell ref="B7:B8"/>
    <mergeCell ref="F22:H22"/>
    <mergeCell ref="I6:I7"/>
    <mergeCell ref="C6:E6"/>
    <mergeCell ref="F6:H6"/>
    <mergeCell ref="B20:D20"/>
    <mergeCell ref="B22:D22"/>
    <mergeCell ref="F21:H21"/>
    <mergeCell ref="F20:H20"/>
    <mergeCell ref="B21:D21"/>
    <mergeCell ref="B42:I42"/>
    <mergeCell ref="F23:H23"/>
    <mergeCell ref="F24:H24"/>
    <mergeCell ref="B24:D24"/>
    <mergeCell ref="B25:D25"/>
    <mergeCell ref="B23:D23"/>
    <mergeCell ref="F25:H25"/>
  </mergeCells>
  <hyperlinks>
    <hyperlink ref="K3" location="المحتويات!A1" display="المحتويات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38" max="9" man="1"/>
    <brk id="76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I143"/>
  <sheetViews>
    <sheetView showGridLines="0" rightToLeft="1" view="pageBreakPreview" zoomScaleSheetLayoutView="100" workbookViewId="0">
      <selection activeCell="I1" sqref="I1"/>
    </sheetView>
  </sheetViews>
  <sheetFormatPr defaultColWidth="9.140625" defaultRowHeight="12.75" x14ac:dyDescent="0.2"/>
  <cols>
    <col min="1" max="1" width="2.140625" style="1" customWidth="1"/>
    <col min="2" max="2" width="13.425781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1.5703125" style="1" customWidth="1"/>
    <col min="11" max="16384" width="9.140625" style="1"/>
  </cols>
  <sheetData>
    <row r="1" spans="2:9" s="74" customFormat="1" ht="11.25" customHeight="1" x14ac:dyDescent="0.2">
      <c r="E1" s="76"/>
      <c r="H1" s="76"/>
      <c r="I1" s="317"/>
    </row>
    <row r="2" spans="2:9" s="74" customFormat="1" ht="24.75" customHeight="1" x14ac:dyDescent="0.2">
      <c r="B2" s="488" t="s">
        <v>739</v>
      </c>
      <c r="C2" s="489"/>
      <c r="D2" s="489"/>
      <c r="E2" s="489"/>
      <c r="F2" s="489"/>
      <c r="G2" s="489"/>
      <c r="H2" s="489"/>
      <c r="I2" s="489"/>
    </row>
    <row r="3" spans="2:9" s="74" customFormat="1" ht="24.75" customHeight="1" x14ac:dyDescent="0.2">
      <c r="B3" s="485" t="s">
        <v>738</v>
      </c>
      <c r="C3" s="486"/>
      <c r="D3" s="486"/>
      <c r="E3" s="486"/>
      <c r="F3" s="486"/>
      <c r="G3" s="486"/>
      <c r="H3" s="486"/>
      <c r="I3" s="486"/>
    </row>
    <row r="4" spans="2:9" s="74" customFormat="1" ht="24.7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</row>
    <row r="5" spans="2:9" s="74" customFormat="1" ht="24.75" customHeight="1" thickBot="1" x14ac:dyDescent="0.3">
      <c r="B5" s="156" t="s">
        <v>0</v>
      </c>
      <c r="E5" s="76"/>
      <c r="H5" s="76"/>
      <c r="I5" s="152" t="s">
        <v>23</v>
      </c>
    </row>
    <row r="6" spans="2:9" s="74" customFormat="1" ht="24.75" customHeight="1" thickTop="1" thickBot="1" x14ac:dyDescent="0.25">
      <c r="B6" s="12" t="s">
        <v>1</v>
      </c>
      <c r="C6" s="503" t="s">
        <v>15</v>
      </c>
      <c r="D6" s="504"/>
      <c r="E6" s="505"/>
      <c r="F6" s="503" t="s">
        <v>16</v>
      </c>
      <c r="G6" s="504"/>
      <c r="H6" s="505"/>
      <c r="I6" s="506" t="s">
        <v>2</v>
      </c>
    </row>
    <row r="7" spans="2:9" s="74" customFormat="1" ht="24.75" customHeight="1" thickTop="1" x14ac:dyDescent="0.2">
      <c r="B7" s="536" t="s">
        <v>9</v>
      </c>
      <c r="C7" s="22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07"/>
    </row>
    <row r="8" spans="2:9" s="74" customFormat="1" ht="24.75" customHeight="1" thickBot="1" x14ac:dyDescent="0.25">
      <c r="B8" s="537"/>
      <c r="C8" s="423" t="s">
        <v>10</v>
      </c>
      <c r="D8" s="422" t="s">
        <v>11</v>
      </c>
      <c r="E8" s="421" t="s">
        <v>12</v>
      </c>
      <c r="F8" s="423" t="s">
        <v>10</v>
      </c>
      <c r="G8" s="422" t="s">
        <v>11</v>
      </c>
      <c r="H8" s="421" t="s">
        <v>12</v>
      </c>
      <c r="I8" s="335" t="s">
        <v>13</v>
      </c>
    </row>
    <row r="9" spans="2:9" s="74" customFormat="1" ht="24.75" customHeight="1" thickTop="1" x14ac:dyDescent="0.2">
      <c r="B9" s="111">
        <v>2004</v>
      </c>
      <c r="C9" s="112">
        <v>4038</v>
      </c>
      <c r="D9" s="113">
        <v>26</v>
      </c>
      <c r="E9" s="110">
        <v>8.5461945306894733E-3</v>
      </c>
      <c r="F9" s="112">
        <v>3253</v>
      </c>
      <c r="G9" s="113">
        <v>13</v>
      </c>
      <c r="H9" s="110">
        <v>1.8310358608345199E-2</v>
      </c>
      <c r="I9" s="32">
        <f t="shared" ref="I9:I16" si="0">C9-F9</f>
        <v>785</v>
      </c>
    </row>
    <row r="10" spans="2:9" s="74" customFormat="1" ht="24.75" customHeight="1" x14ac:dyDescent="0.2">
      <c r="B10" s="111">
        <v>2005</v>
      </c>
      <c r="C10" s="112">
        <v>5178</v>
      </c>
      <c r="D10" s="113">
        <v>25</v>
      </c>
      <c r="E10" s="110">
        <v>7.6468225370083763E-3</v>
      </c>
      <c r="F10" s="112">
        <v>4922</v>
      </c>
      <c r="G10" s="113">
        <v>12</v>
      </c>
      <c r="H10" s="110">
        <v>2.2073233625580196E-2</v>
      </c>
      <c r="I10" s="32">
        <f t="shared" si="0"/>
        <v>256</v>
      </c>
    </row>
    <row r="11" spans="2:9" s="74" customFormat="1" ht="24.75" customHeight="1" x14ac:dyDescent="0.2">
      <c r="B11" s="107">
        <v>2006</v>
      </c>
      <c r="C11" s="108">
        <v>5977</v>
      </c>
      <c r="D11" s="109">
        <v>24</v>
      </c>
      <c r="E11" s="110">
        <v>7.5530208924367431E-3</v>
      </c>
      <c r="F11" s="108">
        <v>5490</v>
      </c>
      <c r="G11" s="109">
        <v>12</v>
      </c>
      <c r="H11" s="110">
        <v>2.1002134643193244E-2</v>
      </c>
      <c r="I11" s="34">
        <f t="shared" si="0"/>
        <v>487</v>
      </c>
    </row>
    <row r="12" spans="2:9" s="74" customFormat="1" ht="24.75" customHeight="1" x14ac:dyDescent="0.2">
      <c r="B12" s="116">
        <v>2007</v>
      </c>
      <c r="C12" s="112">
        <v>6405</v>
      </c>
      <c r="D12" s="113">
        <v>26</v>
      </c>
      <c r="E12" s="114">
        <v>7.3249977413160751E-3</v>
      </c>
      <c r="F12" s="112">
        <v>6564</v>
      </c>
      <c r="G12" s="113">
        <v>12</v>
      </c>
      <c r="H12" s="114">
        <v>1.9415063533754526E-2</v>
      </c>
      <c r="I12" s="83">
        <f t="shared" si="0"/>
        <v>-159</v>
      </c>
    </row>
    <row r="13" spans="2:9" s="74" customFormat="1" ht="24.75" customHeight="1" x14ac:dyDescent="0.2">
      <c r="B13" s="111">
        <v>2008</v>
      </c>
      <c r="C13" s="120">
        <v>9790</v>
      </c>
      <c r="D13" s="113">
        <v>23</v>
      </c>
      <c r="E13" s="114">
        <v>8.3284984372368094E-3</v>
      </c>
      <c r="F13" s="120">
        <v>10851</v>
      </c>
      <c r="G13" s="113">
        <v>10</v>
      </c>
      <c r="H13" s="114">
        <v>2.5132425252401256E-2</v>
      </c>
      <c r="I13" s="83">
        <f t="shared" si="0"/>
        <v>-1061</v>
      </c>
    </row>
    <row r="14" spans="2:9" s="74" customFormat="1" ht="24.75" customHeight="1" x14ac:dyDescent="0.2">
      <c r="B14" s="111">
        <v>2009</v>
      </c>
      <c r="C14" s="120">
        <v>5509</v>
      </c>
      <c r="D14" s="113">
        <v>24</v>
      </c>
      <c r="E14" s="114">
        <v>7.6396217492778482E-3</v>
      </c>
      <c r="F14" s="120">
        <v>8964</v>
      </c>
      <c r="G14" s="113">
        <v>11</v>
      </c>
      <c r="H14" s="114">
        <v>2.5018839487565937E-2</v>
      </c>
      <c r="I14" s="83">
        <f t="shared" si="0"/>
        <v>-3455</v>
      </c>
    </row>
    <row r="15" spans="2:9" s="74" customFormat="1" ht="24.75" customHeight="1" x14ac:dyDescent="0.2">
      <c r="B15" s="111">
        <v>2010</v>
      </c>
      <c r="C15" s="120">
        <v>7627</v>
      </c>
      <c r="D15" s="113">
        <v>24</v>
      </c>
      <c r="E15" s="114">
        <v>8.0984513450522155E-3</v>
      </c>
      <c r="F15" s="120">
        <v>11699</v>
      </c>
      <c r="G15" s="113">
        <v>11</v>
      </c>
      <c r="H15" s="114">
        <v>2.919378343847321E-2</v>
      </c>
      <c r="I15" s="83">
        <f t="shared" si="0"/>
        <v>-4072</v>
      </c>
    </row>
    <row r="16" spans="2:9" s="74" customFormat="1" ht="24.75" customHeight="1" x14ac:dyDescent="0.2">
      <c r="B16" s="111">
        <v>2011</v>
      </c>
      <c r="C16" s="120">
        <v>12746</v>
      </c>
      <c r="D16" s="113">
        <v>21</v>
      </c>
      <c r="E16" s="114">
        <v>9.319840306517892E-3</v>
      </c>
      <c r="F16" s="120">
        <v>14222</v>
      </c>
      <c r="G16" s="113">
        <v>11</v>
      </c>
      <c r="H16" s="114">
        <v>2.8821620876726874E-2</v>
      </c>
      <c r="I16" s="83">
        <f t="shared" si="0"/>
        <v>-1476</v>
      </c>
    </row>
    <row r="17" spans="2:9" s="74" customFormat="1" ht="24.75" customHeight="1" x14ac:dyDescent="0.2">
      <c r="B17" s="111">
        <v>2012</v>
      </c>
      <c r="C17" s="120">
        <v>10987</v>
      </c>
      <c r="D17" s="113">
        <v>23</v>
      </c>
      <c r="E17" s="114">
        <v>7.5434156630062987E-3</v>
      </c>
      <c r="F17" s="120">
        <v>11810</v>
      </c>
      <c r="G17" s="113">
        <v>14</v>
      </c>
      <c r="H17" s="114">
        <v>2.0240868043594134E-2</v>
      </c>
      <c r="I17" s="83">
        <v>-823</v>
      </c>
    </row>
    <row r="18" spans="2:9" s="74" customFormat="1" ht="24.75" customHeight="1" thickBot="1" x14ac:dyDescent="0.25">
      <c r="B18" s="121">
        <v>2013</v>
      </c>
      <c r="C18" s="122">
        <v>12670</v>
      </c>
      <c r="D18" s="123">
        <v>21</v>
      </c>
      <c r="E18" s="124">
        <v>8.9888565138702952E-3</v>
      </c>
      <c r="F18" s="122">
        <v>12500</v>
      </c>
      <c r="G18" s="123">
        <v>13</v>
      </c>
      <c r="H18" s="124">
        <v>1.9822957204614151E-2</v>
      </c>
      <c r="I18" s="25">
        <f>C18-F18</f>
        <v>170</v>
      </c>
    </row>
    <row r="19" spans="2:9" s="74" customFormat="1" ht="10.5" customHeight="1" thickTop="1" thickBot="1" x14ac:dyDescent="0.25">
      <c r="B19" s="42"/>
      <c r="C19" s="58"/>
      <c r="D19" s="58"/>
      <c r="E19" s="58"/>
      <c r="F19" s="58"/>
      <c r="G19" s="58"/>
      <c r="H19" s="58"/>
      <c r="I19" s="58"/>
    </row>
    <row r="20" spans="2:9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9" s="74" customFormat="1" ht="24.75" customHeight="1" x14ac:dyDescent="0.2">
      <c r="B21" s="519" t="s">
        <v>60</v>
      </c>
      <c r="C21" s="520"/>
      <c r="D21" s="569"/>
      <c r="E21" s="54">
        <v>12024</v>
      </c>
      <c r="F21" s="519" t="s">
        <v>737</v>
      </c>
      <c r="G21" s="520"/>
      <c r="H21" s="569"/>
      <c r="I21" s="51">
        <v>4029</v>
      </c>
    </row>
    <row r="22" spans="2:9" s="74" customFormat="1" ht="24.75" customHeight="1" x14ac:dyDescent="0.2">
      <c r="B22" s="492" t="s">
        <v>374</v>
      </c>
      <c r="C22" s="493"/>
      <c r="D22" s="553"/>
      <c r="E22" s="54">
        <v>200</v>
      </c>
      <c r="F22" s="492" t="s">
        <v>736</v>
      </c>
      <c r="G22" s="493"/>
      <c r="H22" s="553"/>
      <c r="I22" s="51">
        <v>1898</v>
      </c>
    </row>
    <row r="23" spans="2:9" s="74" customFormat="1" ht="24.75" customHeight="1" x14ac:dyDescent="0.2">
      <c r="B23" s="492" t="s">
        <v>423</v>
      </c>
      <c r="C23" s="493"/>
      <c r="D23" s="553"/>
      <c r="E23" s="54">
        <v>143</v>
      </c>
      <c r="F23" s="492" t="s">
        <v>891</v>
      </c>
      <c r="G23" s="493"/>
      <c r="H23" s="553"/>
      <c r="I23" s="51">
        <v>1622</v>
      </c>
    </row>
    <row r="24" spans="2:9" s="74" customFormat="1" ht="24.75" customHeight="1" x14ac:dyDescent="0.2">
      <c r="B24" s="492" t="s">
        <v>426</v>
      </c>
      <c r="C24" s="493"/>
      <c r="D24" s="553"/>
      <c r="E24" s="54">
        <v>69</v>
      </c>
      <c r="F24" s="492" t="s">
        <v>890</v>
      </c>
      <c r="G24" s="493"/>
      <c r="H24" s="553"/>
      <c r="I24" s="54">
        <v>931</v>
      </c>
    </row>
    <row r="25" spans="2:9" s="74" customFormat="1" ht="24.75" customHeight="1" thickBot="1" x14ac:dyDescent="0.25">
      <c r="B25" s="551" t="s">
        <v>889</v>
      </c>
      <c r="C25" s="552"/>
      <c r="D25" s="580"/>
      <c r="E25" s="79">
        <v>65</v>
      </c>
      <c r="F25" s="494" t="s">
        <v>892</v>
      </c>
      <c r="G25" s="495"/>
      <c r="H25" s="496"/>
      <c r="I25" s="79">
        <v>902</v>
      </c>
    </row>
    <row r="26" spans="2:9" s="74" customFormat="1" ht="24.75" customHeight="1" x14ac:dyDescent="0.2">
      <c r="E26" s="76"/>
      <c r="H26" s="76"/>
      <c r="I26" s="317"/>
    </row>
    <row r="27" spans="2:9" s="74" customFormat="1" ht="24.75" customHeight="1" x14ac:dyDescent="0.2">
      <c r="B27" s="483" t="s">
        <v>735</v>
      </c>
      <c r="C27" s="484"/>
      <c r="D27" s="484"/>
      <c r="E27" s="484"/>
      <c r="F27" s="484"/>
      <c r="G27" s="484"/>
      <c r="H27" s="484"/>
      <c r="I27" s="484"/>
    </row>
    <row r="28" spans="2:9" s="74" customFormat="1" ht="24.75" customHeight="1" x14ac:dyDescent="0.2">
      <c r="E28" s="76"/>
      <c r="H28" s="76"/>
      <c r="I28" s="317"/>
    </row>
    <row r="29" spans="2:9" s="74" customFormat="1" ht="24.75" customHeight="1" x14ac:dyDescent="0.2">
      <c r="E29" s="76"/>
      <c r="H29" s="76"/>
      <c r="I29" s="317"/>
    </row>
    <row r="30" spans="2:9" s="74" customFormat="1" ht="24.75" customHeight="1" x14ac:dyDescent="0.2">
      <c r="E30" s="76"/>
      <c r="H30" s="76"/>
      <c r="I30" s="317"/>
    </row>
    <row r="31" spans="2:9" s="74" customFormat="1" ht="24.75" customHeight="1" x14ac:dyDescent="0.2">
      <c r="E31" s="76"/>
      <c r="H31" s="76"/>
      <c r="I31" s="317"/>
    </row>
    <row r="32" spans="2:9" s="74" customFormat="1" ht="24.75" customHeight="1" x14ac:dyDescent="0.2">
      <c r="E32" s="76"/>
      <c r="H32" s="76"/>
      <c r="I32" s="317"/>
    </row>
    <row r="33" spans="2:9" s="74" customFormat="1" ht="24.75" customHeight="1" x14ac:dyDescent="0.2">
      <c r="E33" s="76"/>
      <c r="H33" s="76"/>
      <c r="I33" s="317"/>
    </row>
    <row r="34" spans="2:9" s="74" customFormat="1" ht="24.75" customHeight="1" x14ac:dyDescent="0.2">
      <c r="E34" s="76"/>
      <c r="H34" s="76"/>
      <c r="I34" s="317"/>
    </row>
    <row r="35" spans="2:9" s="74" customFormat="1" ht="24.75" customHeight="1" x14ac:dyDescent="0.2">
      <c r="E35" s="76"/>
      <c r="H35" s="76"/>
      <c r="I35" s="317"/>
    </row>
    <row r="36" spans="2:9" s="74" customFormat="1" ht="24.75" customHeight="1" x14ac:dyDescent="0.2">
      <c r="E36" s="76"/>
      <c r="H36" s="76"/>
      <c r="I36" s="317"/>
    </row>
    <row r="37" spans="2:9" s="74" customFormat="1" ht="24.75" customHeight="1" x14ac:dyDescent="0.2">
      <c r="E37" s="76"/>
      <c r="H37" s="76"/>
      <c r="I37" s="317"/>
    </row>
    <row r="38" spans="2:9" s="74" customFormat="1" ht="10.5" customHeight="1" x14ac:dyDescent="0.2">
      <c r="E38" s="76"/>
      <c r="H38" s="76"/>
      <c r="I38" s="317"/>
    </row>
    <row r="39" spans="2:9" s="74" customFormat="1" ht="11.25" customHeight="1" x14ac:dyDescent="0.2">
      <c r="E39" s="76"/>
      <c r="H39" s="76"/>
      <c r="I39" s="317"/>
    </row>
    <row r="40" spans="2:9" s="74" customFormat="1" ht="24.75" customHeight="1" x14ac:dyDescent="0.2">
      <c r="B40" s="488" t="s">
        <v>734</v>
      </c>
      <c r="C40" s="489"/>
      <c r="D40" s="489"/>
      <c r="E40" s="489"/>
      <c r="F40" s="489"/>
      <c r="G40" s="489"/>
      <c r="H40" s="489"/>
      <c r="I40" s="489"/>
    </row>
    <row r="41" spans="2:9" s="74" customFormat="1" ht="24.75" customHeight="1" x14ac:dyDescent="0.2">
      <c r="B41" s="485" t="s">
        <v>733</v>
      </c>
      <c r="C41" s="486"/>
      <c r="D41" s="486"/>
      <c r="E41" s="486"/>
      <c r="F41" s="486"/>
      <c r="G41" s="486"/>
      <c r="H41" s="486"/>
      <c r="I41" s="486"/>
    </row>
    <row r="42" spans="2:9" s="74" customFormat="1" ht="24.7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</row>
    <row r="43" spans="2:9" s="74" customFormat="1" ht="24.75" customHeight="1" thickBot="1" x14ac:dyDescent="0.3">
      <c r="B43" s="156" t="s">
        <v>0</v>
      </c>
      <c r="E43" s="76"/>
      <c r="H43" s="76"/>
      <c r="I43" s="152" t="s">
        <v>23</v>
      </c>
    </row>
    <row r="44" spans="2:9" s="74" customFormat="1" ht="24.75" customHeight="1" thickTop="1" thickBot="1" x14ac:dyDescent="0.25">
      <c r="B44" s="12" t="s">
        <v>1</v>
      </c>
      <c r="C44" s="503" t="s">
        <v>15</v>
      </c>
      <c r="D44" s="504"/>
      <c r="E44" s="505"/>
      <c r="F44" s="503" t="s">
        <v>16</v>
      </c>
      <c r="G44" s="504"/>
      <c r="H44" s="505"/>
      <c r="I44" s="506" t="s">
        <v>2</v>
      </c>
    </row>
    <row r="45" spans="2:9" s="74" customFormat="1" ht="24.75" customHeight="1" thickTop="1" x14ac:dyDescent="0.2">
      <c r="B45" s="536" t="s">
        <v>9</v>
      </c>
      <c r="C45" s="22" t="s">
        <v>3</v>
      </c>
      <c r="D45" s="20" t="s">
        <v>4</v>
      </c>
      <c r="E45" s="21" t="s">
        <v>5</v>
      </c>
      <c r="F45" s="22" t="s">
        <v>3</v>
      </c>
      <c r="G45" s="20" t="s">
        <v>4</v>
      </c>
      <c r="H45" s="21" t="s">
        <v>6</v>
      </c>
      <c r="I45" s="507"/>
    </row>
    <row r="46" spans="2:9" s="74" customFormat="1" ht="24.75" customHeight="1" thickBot="1" x14ac:dyDescent="0.25">
      <c r="B46" s="537"/>
      <c r="C46" s="423" t="s">
        <v>10</v>
      </c>
      <c r="D46" s="422" t="s">
        <v>11</v>
      </c>
      <c r="E46" s="421" t="s">
        <v>12</v>
      </c>
      <c r="F46" s="423" t="s">
        <v>10</v>
      </c>
      <c r="G46" s="422" t="s">
        <v>11</v>
      </c>
      <c r="H46" s="421" t="s">
        <v>12</v>
      </c>
      <c r="I46" s="335" t="s">
        <v>13</v>
      </c>
    </row>
    <row r="47" spans="2:9" s="74" customFormat="1" ht="24.75" customHeight="1" thickTop="1" x14ac:dyDescent="0.2">
      <c r="B47" s="111">
        <v>2004</v>
      </c>
      <c r="C47" s="120">
        <v>1068</v>
      </c>
      <c r="D47" s="126">
        <v>41</v>
      </c>
      <c r="E47" s="110">
        <v>2.2603605148034567E-3</v>
      </c>
      <c r="F47" s="112">
        <v>746</v>
      </c>
      <c r="G47" s="113">
        <v>40</v>
      </c>
      <c r="H47" s="110">
        <v>4.1990554939518969E-3</v>
      </c>
      <c r="I47" s="32">
        <f t="shared" ref="I47:I54" si="1">C47-F47</f>
        <v>322</v>
      </c>
    </row>
    <row r="48" spans="2:9" s="74" customFormat="1" ht="24.75" customHeight="1" x14ac:dyDescent="0.2">
      <c r="B48" s="111">
        <v>2005</v>
      </c>
      <c r="C48" s="120">
        <v>1481</v>
      </c>
      <c r="D48" s="118">
        <v>40</v>
      </c>
      <c r="E48" s="110">
        <v>2.1871271103339912E-3</v>
      </c>
      <c r="F48" s="112">
        <v>1284</v>
      </c>
      <c r="G48" s="113">
        <v>35</v>
      </c>
      <c r="H48" s="110">
        <v>5.7582348588470075E-3</v>
      </c>
      <c r="I48" s="32">
        <f t="shared" si="1"/>
        <v>197</v>
      </c>
    </row>
    <row r="49" spans="2:9" s="74" customFormat="1" ht="24.75" customHeight="1" x14ac:dyDescent="0.2">
      <c r="B49" s="107">
        <v>2006</v>
      </c>
      <c r="C49" s="108">
        <v>1165</v>
      </c>
      <c r="D49" s="109">
        <v>44</v>
      </c>
      <c r="E49" s="110">
        <v>1.4721882783484701E-3</v>
      </c>
      <c r="F49" s="115">
        <v>1598</v>
      </c>
      <c r="G49" s="109">
        <v>35</v>
      </c>
      <c r="H49" s="110">
        <v>6.1131896465979598E-3</v>
      </c>
      <c r="I49" s="33">
        <f t="shared" si="1"/>
        <v>-433</v>
      </c>
    </row>
    <row r="50" spans="2:9" s="74" customFormat="1" ht="24.75" customHeight="1" x14ac:dyDescent="0.2">
      <c r="B50" s="116">
        <v>2007</v>
      </c>
      <c r="C50" s="112">
        <v>1743</v>
      </c>
      <c r="D50" s="113">
        <v>41</v>
      </c>
      <c r="E50" s="114">
        <v>1.9933600410794567E-3</v>
      </c>
      <c r="F50" s="120">
        <v>1508</v>
      </c>
      <c r="G50" s="113">
        <v>40</v>
      </c>
      <c r="H50" s="114">
        <v>4.4603771799058235E-3</v>
      </c>
      <c r="I50" s="49">
        <f t="shared" si="1"/>
        <v>235</v>
      </c>
    </row>
    <row r="51" spans="2:9" s="74" customFormat="1" ht="24.75" customHeight="1" x14ac:dyDescent="0.2">
      <c r="B51" s="111">
        <v>2008</v>
      </c>
      <c r="C51" s="120">
        <v>1522</v>
      </c>
      <c r="D51" s="113">
        <v>43</v>
      </c>
      <c r="E51" s="114">
        <v>1.2947880103651099E-3</v>
      </c>
      <c r="F51" s="120">
        <v>1618</v>
      </c>
      <c r="G51" s="113">
        <v>42</v>
      </c>
      <c r="H51" s="114">
        <v>3.7475130456534177E-3</v>
      </c>
      <c r="I51" s="49">
        <f t="shared" si="1"/>
        <v>-96</v>
      </c>
    </row>
    <row r="52" spans="2:9" s="74" customFormat="1" ht="24.75" customHeight="1" x14ac:dyDescent="0.2">
      <c r="B52" s="111">
        <v>2009</v>
      </c>
      <c r="C52" s="120">
        <v>1364</v>
      </c>
      <c r="D52" s="113">
        <v>41</v>
      </c>
      <c r="E52" s="114">
        <v>1.8915309613387159E-3</v>
      </c>
      <c r="F52" s="120">
        <v>1448</v>
      </c>
      <c r="G52" s="113">
        <v>38</v>
      </c>
      <c r="H52" s="114">
        <v>4.0414189622931147E-3</v>
      </c>
      <c r="I52" s="49">
        <f t="shared" si="1"/>
        <v>-84</v>
      </c>
    </row>
    <row r="53" spans="2:9" s="74" customFormat="1" ht="24.75" customHeight="1" x14ac:dyDescent="0.2">
      <c r="B53" s="111">
        <v>2010</v>
      </c>
      <c r="C53" s="120">
        <v>1503</v>
      </c>
      <c r="D53" s="113">
        <v>42</v>
      </c>
      <c r="E53" s="114">
        <v>1.5959056472549468E-3</v>
      </c>
      <c r="F53" s="120">
        <v>1486</v>
      </c>
      <c r="G53" s="113">
        <v>42</v>
      </c>
      <c r="H53" s="114">
        <v>3.7081769544038967E-3</v>
      </c>
      <c r="I53" s="49">
        <f t="shared" si="1"/>
        <v>17</v>
      </c>
    </row>
    <row r="54" spans="2:9" s="74" customFormat="1" ht="24.75" customHeight="1" x14ac:dyDescent="0.2">
      <c r="B54" s="111">
        <v>2011</v>
      </c>
      <c r="C54" s="120">
        <v>2798</v>
      </c>
      <c r="D54" s="113">
        <v>39</v>
      </c>
      <c r="E54" s="114">
        <v>2.0458899401880641E-3</v>
      </c>
      <c r="F54" s="120">
        <v>2636</v>
      </c>
      <c r="G54" s="113">
        <v>33</v>
      </c>
      <c r="H54" s="114">
        <v>5.3419907629765184E-3</v>
      </c>
      <c r="I54" s="49">
        <f t="shared" si="1"/>
        <v>162</v>
      </c>
    </row>
    <row r="55" spans="2:9" s="74" customFormat="1" ht="24.75" customHeight="1" x14ac:dyDescent="0.2">
      <c r="B55" s="111">
        <v>2012</v>
      </c>
      <c r="C55" s="120">
        <v>2149</v>
      </c>
      <c r="D55" s="113">
        <v>40</v>
      </c>
      <c r="E55" s="114">
        <v>1.4754528315100151E-3</v>
      </c>
      <c r="F55" s="120">
        <v>3775</v>
      </c>
      <c r="G55" s="113">
        <v>33</v>
      </c>
      <c r="H55" s="114">
        <v>6.4698794974231881E-3</v>
      </c>
      <c r="I55" s="49">
        <v>-1626</v>
      </c>
    </row>
    <row r="56" spans="2:9" s="74" customFormat="1" ht="24.75" customHeight="1" thickBot="1" x14ac:dyDescent="0.25">
      <c r="B56" s="121">
        <v>2013</v>
      </c>
      <c r="C56" s="122">
        <v>1205</v>
      </c>
      <c r="D56" s="123">
        <v>47</v>
      </c>
      <c r="E56" s="124">
        <v>8.5489913963801936E-4</v>
      </c>
      <c r="F56" s="122">
        <v>6156</v>
      </c>
      <c r="G56" s="123">
        <v>26</v>
      </c>
      <c r="H56" s="124">
        <v>9.7624099641283775E-3</v>
      </c>
      <c r="I56" s="16">
        <f>C56-F56</f>
        <v>-4951</v>
      </c>
    </row>
    <row r="57" spans="2:9" s="74" customFormat="1" ht="10.5" customHeight="1" thickTop="1" thickBot="1" x14ac:dyDescent="0.25">
      <c r="B57" s="42"/>
      <c r="C57" s="58"/>
      <c r="D57" s="58"/>
      <c r="E57" s="58"/>
      <c r="F57" s="58"/>
      <c r="G57" s="58"/>
      <c r="H57" s="58"/>
      <c r="I57" s="58"/>
    </row>
    <row r="58" spans="2:9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9" s="74" customFormat="1" ht="24.75" customHeight="1" x14ac:dyDescent="0.2">
      <c r="B59" s="519" t="s">
        <v>60</v>
      </c>
      <c r="C59" s="520"/>
      <c r="D59" s="520"/>
      <c r="E59" s="54">
        <v>996</v>
      </c>
      <c r="F59" s="497" t="s">
        <v>683</v>
      </c>
      <c r="G59" s="587"/>
      <c r="H59" s="493"/>
      <c r="I59" s="51">
        <v>971</v>
      </c>
    </row>
    <row r="60" spans="2:9" s="74" customFormat="1" ht="24.75" customHeight="1" x14ac:dyDescent="0.2">
      <c r="B60" s="492" t="s">
        <v>425</v>
      </c>
      <c r="C60" s="493"/>
      <c r="D60" s="493"/>
      <c r="E60" s="54">
        <v>108</v>
      </c>
      <c r="F60" s="539" t="s">
        <v>894</v>
      </c>
      <c r="G60" s="605"/>
      <c r="H60" s="604"/>
      <c r="I60" s="51">
        <v>735</v>
      </c>
    </row>
    <row r="61" spans="2:9" s="74" customFormat="1" ht="24.75" customHeight="1" x14ac:dyDescent="0.2">
      <c r="B61" s="492" t="s">
        <v>732</v>
      </c>
      <c r="C61" s="493"/>
      <c r="D61" s="493"/>
      <c r="E61" s="54">
        <v>57</v>
      </c>
      <c r="F61" s="514" t="s">
        <v>731</v>
      </c>
      <c r="G61" s="491"/>
      <c r="H61" s="491"/>
      <c r="I61" s="51">
        <v>530</v>
      </c>
    </row>
    <row r="62" spans="2:9" s="74" customFormat="1" ht="24.75" customHeight="1" x14ac:dyDescent="0.2">
      <c r="B62" s="492" t="s">
        <v>426</v>
      </c>
      <c r="C62" s="493"/>
      <c r="D62" s="493"/>
      <c r="E62" s="54">
        <v>18</v>
      </c>
      <c r="F62" s="492" t="s">
        <v>730</v>
      </c>
      <c r="G62" s="493"/>
      <c r="H62" s="493"/>
      <c r="I62" s="54">
        <v>416</v>
      </c>
    </row>
    <row r="63" spans="2:9" s="74" customFormat="1" ht="24.75" customHeight="1" thickBot="1" x14ac:dyDescent="0.25">
      <c r="B63" s="494" t="s">
        <v>893</v>
      </c>
      <c r="C63" s="495"/>
      <c r="D63" s="496"/>
      <c r="E63" s="79">
        <v>12</v>
      </c>
      <c r="F63" s="551" t="s">
        <v>729</v>
      </c>
      <c r="G63" s="552"/>
      <c r="H63" s="580"/>
      <c r="I63" s="79">
        <v>392</v>
      </c>
    </row>
    <row r="64" spans="2:9" s="74" customFormat="1" ht="24.75" customHeight="1" x14ac:dyDescent="0.2">
      <c r="E64" s="76"/>
      <c r="H64" s="76"/>
      <c r="I64" s="317"/>
    </row>
    <row r="65" spans="2:9" s="74" customFormat="1" ht="24.75" customHeight="1" x14ac:dyDescent="0.2">
      <c r="B65" s="483" t="s">
        <v>728</v>
      </c>
      <c r="C65" s="484"/>
      <c r="D65" s="484"/>
      <c r="E65" s="484"/>
      <c r="F65" s="484"/>
      <c r="G65" s="484"/>
      <c r="H65" s="484"/>
      <c r="I65" s="484"/>
    </row>
    <row r="66" spans="2:9" s="74" customFormat="1" ht="24.75" customHeight="1" x14ac:dyDescent="0.2">
      <c r="E66" s="76"/>
      <c r="H66" s="76"/>
      <c r="I66" s="317"/>
    </row>
    <row r="67" spans="2:9" s="74" customFormat="1" ht="24.75" customHeight="1" x14ac:dyDescent="0.2">
      <c r="E67" s="76"/>
      <c r="H67" s="76"/>
      <c r="I67" s="317"/>
    </row>
    <row r="68" spans="2:9" s="74" customFormat="1" ht="24.75" customHeight="1" x14ac:dyDescent="0.2">
      <c r="E68" s="76"/>
      <c r="H68" s="76"/>
      <c r="I68" s="317"/>
    </row>
    <row r="69" spans="2:9" s="74" customFormat="1" ht="24.75" customHeight="1" x14ac:dyDescent="0.2">
      <c r="E69" s="76"/>
      <c r="H69" s="76"/>
      <c r="I69" s="317"/>
    </row>
    <row r="70" spans="2:9" s="318" customFormat="1" ht="24.75" customHeight="1" x14ac:dyDescent="0.2">
      <c r="B70" s="74"/>
      <c r="C70" s="74"/>
      <c r="D70" s="74"/>
      <c r="E70" s="76"/>
      <c r="F70" s="74"/>
      <c r="G70" s="74"/>
      <c r="H70" s="76"/>
      <c r="I70" s="317"/>
    </row>
    <row r="71" spans="2:9" s="318" customFormat="1" ht="24.75" customHeight="1" x14ac:dyDescent="0.2">
      <c r="B71" s="74"/>
      <c r="C71" s="74"/>
      <c r="D71" s="74"/>
      <c r="E71" s="76"/>
      <c r="F71" s="74"/>
      <c r="G71" s="74"/>
      <c r="H71" s="76"/>
      <c r="I71" s="317"/>
    </row>
    <row r="72" spans="2:9" s="318" customFormat="1" ht="24.75" customHeight="1" x14ac:dyDescent="0.2">
      <c r="B72" s="74"/>
      <c r="C72" s="74"/>
      <c r="D72" s="74"/>
      <c r="E72" s="76"/>
      <c r="F72" s="74"/>
      <c r="G72" s="74"/>
      <c r="H72" s="76"/>
      <c r="I72" s="317"/>
    </row>
    <row r="73" spans="2:9" s="318" customFormat="1" ht="24.75" customHeight="1" x14ac:dyDescent="0.2">
      <c r="B73" s="74"/>
      <c r="C73" s="74"/>
      <c r="D73" s="74"/>
      <c r="E73" s="76"/>
      <c r="F73" s="74"/>
      <c r="G73" s="74"/>
      <c r="H73" s="76"/>
      <c r="I73" s="317"/>
    </row>
    <row r="74" spans="2:9" s="318" customFormat="1" ht="24.75" customHeight="1" x14ac:dyDescent="0.2">
      <c r="B74" s="74"/>
      <c r="C74" s="74"/>
      <c r="D74" s="74"/>
      <c r="E74" s="76"/>
      <c r="F74" s="74"/>
      <c r="G74" s="74"/>
      <c r="H74" s="76"/>
      <c r="I74" s="317"/>
    </row>
    <row r="75" spans="2:9" s="318" customFormat="1" ht="24.75" customHeight="1" x14ac:dyDescent="0.2">
      <c r="B75" s="74"/>
      <c r="C75" s="74"/>
      <c r="D75" s="74"/>
      <c r="E75" s="76"/>
      <c r="F75" s="74"/>
      <c r="G75" s="74"/>
      <c r="H75" s="76"/>
      <c r="I75" s="317"/>
    </row>
    <row r="76" spans="2:9" s="74" customFormat="1" ht="10.5" customHeight="1" x14ac:dyDescent="0.2">
      <c r="E76" s="76"/>
      <c r="H76" s="76"/>
      <c r="I76" s="317"/>
    </row>
    <row r="77" spans="2:9" s="74" customFormat="1" ht="10.5" customHeight="1" x14ac:dyDescent="0.2">
      <c r="E77" s="76"/>
      <c r="H77" s="76"/>
      <c r="I77" s="317"/>
    </row>
    <row r="78" spans="2:9" s="74" customFormat="1" ht="24.75" customHeight="1" x14ac:dyDescent="0.2">
      <c r="B78" s="488" t="s">
        <v>727</v>
      </c>
      <c r="C78" s="489"/>
      <c r="D78" s="489"/>
      <c r="E78" s="489"/>
      <c r="F78" s="489"/>
      <c r="G78" s="489"/>
      <c r="H78" s="489"/>
      <c r="I78" s="489"/>
    </row>
    <row r="79" spans="2:9" s="74" customFormat="1" ht="24.75" customHeight="1" x14ac:dyDescent="0.2">
      <c r="B79" s="485" t="s">
        <v>726</v>
      </c>
      <c r="C79" s="486"/>
      <c r="D79" s="486"/>
      <c r="E79" s="486"/>
      <c r="F79" s="486"/>
      <c r="G79" s="486"/>
      <c r="H79" s="486"/>
      <c r="I79" s="486"/>
    </row>
    <row r="80" spans="2:9" s="74" customFormat="1" ht="24.75" customHeight="1" x14ac:dyDescent="0.2">
      <c r="B80" s="487" t="s">
        <v>497</v>
      </c>
      <c r="C80" s="486"/>
      <c r="D80" s="486"/>
      <c r="E80" s="486"/>
      <c r="F80" s="486"/>
      <c r="G80" s="486"/>
      <c r="H80" s="486"/>
      <c r="I80" s="486"/>
    </row>
    <row r="81" spans="2:9" s="74" customFormat="1" ht="24.75" customHeight="1" thickBot="1" x14ac:dyDescent="0.3">
      <c r="B81" s="156" t="s">
        <v>0</v>
      </c>
      <c r="E81" s="76"/>
      <c r="H81" s="76"/>
      <c r="I81" s="152" t="s">
        <v>23</v>
      </c>
    </row>
    <row r="82" spans="2:9" s="74" customFormat="1" ht="24.75" customHeight="1" thickTop="1" thickBot="1" x14ac:dyDescent="0.25">
      <c r="B82" s="12" t="s">
        <v>1</v>
      </c>
      <c r="C82" s="503" t="s">
        <v>15</v>
      </c>
      <c r="D82" s="504"/>
      <c r="E82" s="505"/>
      <c r="F82" s="503" t="s">
        <v>16</v>
      </c>
      <c r="G82" s="504"/>
      <c r="H82" s="505"/>
      <c r="I82" s="506" t="s">
        <v>2</v>
      </c>
    </row>
    <row r="83" spans="2:9" s="74" customFormat="1" ht="24.75" customHeight="1" thickTop="1" x14ac:dyDescent="0.2">
      <c r="B83" s="536" t="s">
        <v>9</v>
      </c>
      <c r="C83" s="22" t="s">
        <v>3</v>
      </c>
      <c r="D83" s="20" t="s">
        <v>4</v>
      </c>
      <c r="E83" s="21" t="s">
        <v>5</v>
      </c>
      <c r="F83" s="22" t="s">
        <v>3</v>
      </c>
      <c r="G83" s="20" t="s">
        <v>4</v>
      </c>
      <c r="H83" s="21" t="s">
        <v>6</v>
      </c>
      <c r="I83" s="507"/>
    </row>
    <row r="84" spans="2:9" s="74" customFormat="1" ht="24.75" customHeight="1" thickBot="1" x14ac:dyDescent="0.25">
      <c r="B84" s="537"/>
      <c r="C84" s="423" t="s">
        <v>10</v>
      </c>
      <c r="D84" s="422" t="s">
        <v>11</v>
      </c>
      <c r="E84" s="421" t="s">
        <v>12</v>
      </c>
      <c r="F84" s="423" t="s">
        <v>10</v>
      </c>
      <c r="G84" s="422" t="s">
        <v>11</v>
      </c>
      <c r="H84" s="421" t="s">
        <v>12</v>
      </c>
      <c r="I84" s="335" t="s">
        <v>13</v>
      </c>
    </row>
    <row r="85" spans="2:9" s="74" customFormat="1" ht="24.75" customHeight="1" thickTop="1" x14ac:dyDescent="0.2">
      <c r="B85" s="111">
        <v>2004</v>
      </c>
      <c r="C85" s="120">
        <v>79</v>
      </c>
      <c r="D85" s="126">
        <v>64</v>
      </c>
      <c r="E85" s="110">
        <v>1.6719895193770886E-4</v>
      </c>
      <c r="F85" s="112">
        <v>698</v>
      </c>
      <c r="G85" s="113">
        <v>43</v>
      </c>
      <c r="H85" s="110">
        <v>3.9288749795957428E-3</v>
      </c>
      <c r="I85" s="32">
        <f t="shared" ref="I85:I92" si="2">C85-F85</f>
        <v>-619</v>
      </c>
    </row>
    <row r="86" spans="2:9" s="74" customFormat="1" ht="24.75" customHeight="1" x14ac:dyDescent="0.2">
      <c r="B86" s="111">
        <v>2005</v>
      </c>
      <c r="C86" s="120">
        <v>1</v>
      </c>
      <c r="D86" s="118">
        <v>123</v>
      </c>
      <c r="E86" s="110">
        <v>1.4767907564712971E-6</v>
      </c>
      <c r="F86" s="112">
        <v>1033</v>
      </c>
      <c r="G86" s="113">
        <v>39</v>
      </c>
      <c r="H86" s="110">
        <v>4.6325986052873514E-3</v>
      </c>
      <c r="I86" s="32">
        <f t="shared" si="2"/>
        <v>-1032</v>
      </c>
    </row>
    <row r="87" spans="2:9" s="74" customFormat="1" ht="24.75" customHeight="1" x14ac:dyDescent="0.2">
      <c r="B87" s="107">
        <v>2006</v>
      </c>
      <c r="C87" s="108">
        <v>1</v>
      </c>
      <c r="D87" s="109">
        <v>122</v>
      </c>
      <c r="E87" s="110">
        <v>1.2636809256210043E-6</v>
      </c>
      <c r="F87" s="115">
        <v>1591</v>
      </c>
      <c r="G87" s="109">
        <v>36</v>
      </c>
      <c r="H87" s="110">
        <v>6.0864109685465299E-3</v>
      </c>
      <c r="I87" s="33">
        <f t="shared" si="2"/>
        <v>-1590</v>
      </c>
    </row>
    <row r="88" spans="2:9" s="74" customFormat="1" ht="24.75" customHeight="1" x14ac:dyDescent="0.2">
      <c r="B88" s="116">
        <v>2007</v>
      </c>
      <c r="C88" s="112">
        <v>71</v>
      </c>
      <c r="D88" s="113">
        <v>70</v>
      </c>
      <c r="E88" s="110">
        <v>8.1198257554011136E-5</v>
      </c>
      <c r="F88" s="120">
        <v>2181</v>
      </c>
      <c r="G88" s="113">
        <v>33</v>
      </c>
      <c r="H88" s="110">
        <v>6.4509831759778516E-3</v>
      </c>
      <c r="I88" s="49">
        <f t="shared" si="2"/>
        <v>-2110</v>
      </c>
    </row>
    <row r="89" spans="2:9" s="74" customFormat="1" ht="24.75" customHeight="1" x14ac:dyDescent="0.2">
      <c r="B89" s="111">
        <v>2008</v>
      </c>
      <c r="C89" s="120">
        <v>109</v>
      </c>
      <c r="D89" s="113">
        <v>68</v>
      </c>
      <c r="E89" s="110">
        <v>9.2727919270563054E-5</v>
      </c>
      <c r="F89" s="120">
        <v>2334</v>
      </c>
      <c r="G89" s="113">
        <v>34</v>
      </c>
      <c r="H89" s="110">
        <v>5.4058686332231626E-3</v>
      </c>
      <c r="I89" s="49">
        <f t="shared" si="2"/>
        <v>-2225</v>
      </c>
    </row>
    <row r="90" spans="2:9" s="74" customFormat="1" ht="24.75" customHeight="1" x14ac:dyDescent="0.2">
      <c r="B90" s="111">
        <v>2009</v>
      </c>
      <c r="C90" s="120">
        <v>5</v>
      </c>
      <c r="D90" s="113">
        <v>111</v>
      </c>
      <c r="E90" s="110">
        <v>6.9337645210363478E-6</v>
      </c>
      <c r="F90" s="120">
        <v>1318</v>
      </c>
      <c r="G90" s="113">
        <v>39</v>
      </c>
      <c r="H90" s="110">
        <v>3.6785843869491194E-3</v>
      </c>
      <c r="I90" s="49">
        <f t="shared" si="2"/>
        <v>-1313</v>
      </c>
    </row>
    <row r="91" spans="2:9" s="74" customFormat="1" ht="24.75" customHeight="1" x14ac:dyDescent="0.2">
      <c r="B91" s="111">
        <v>2010</v>
      </c>
      <c r="C91" s="120">
        <v>206</v>
      </c>
      <c r="D91" s="113">
        <v>60</v>
      </c>
      <c r="E91" s="110">
        <v>2.1873357507286694E-4</v>
      </c>
      <c r="F91" s="120">
        <v>1538</v>
      </c>
      <c r="G91" s="113">
        <v>41</v>
      </c>
      <c r="H91" s="110">
        <v>3.8379381937235489E-3</v>
      </c>
      <c r="I91" s="49">
        <f t="shared" si="2"/>
        <v>-1332</v>
      </c>
    </row>
    <row r="92" spans="2:9" s="74" customFormat="1" ht="24.75" customHeight="1" x14ac:dyDescent="0.2">
      <c r="B92" s="111">
        <v>2011</v>
      </c>
      <c r="C92" s="120">
        <v>76</v>
      </c>
      <c r="D92" s="113">
        <v>78</v>
      </c>
      <c r="E92" s="114">
        <v>5.5570991942206168E-5</v>
      </c>
      <c r="F92" s="120">
        <v>2669</v>
      </c>
      <c r="G92" s="113">
        <v>32</v>
      </c>
      <c r="H92" s="114">
        <v>5.4088669751078634E-3</v>
      </c>
      <c r="I92" s="49">
        <f t="shared" si="2"/>
        <v>-2593</v>
      </c>
    </row>
    <row r="93" spans="2:9" s="74" customFormat="1" ht="24.75" customHeight="1" x14ac:dyDescent="0.2">
      <c r="B93" s="111">
        <v>2012</v>
      </c>
      <c r="C93" s="120">
        <v>34</v>
      </c>
      <c r="D93" s="113">
        <v>89</v>
      </c>
      <c r="E93" s="114">
        <v>2.3343599940130533E-5</v>
      </c>
      <c r="F93" s="120">
        <v>3456</v>
      </c>
      <c r="G93" s="113">
        <v>34</v>
      </c>
      <c r="H93" s="114">
        <v>5.9231532564488843E-3</v>
      </c>
      <c r="I93" s="49">
        <v>-3422</v>
      </c>
    </row>
    <row r="94" spans="2:9" s="74" customFormat="1" ht="24.75" customHeight="1" thickBot="1" x14ac:dyDescent="0.25">
      <c r="B94" s="121">
        <v>2013</v>
      </c>
      <c r="C94" s="122">
        <v>26</v>
      </c>
      <c r="D94" s="123">
        <v>97</v>
      </c>
      <c r="E94" s="124">
        <v>1.8445956539907473E-5</v>
      </c>
      <c r="F94" s="122">
        <v>6065</v>
      </c>
      <c r="G94" s="123">
        <v>28</v>
      </c>
      <c r="H94" s="124">
        <v>9.6180988356787851E-3</v>
      </c>
      <c r="I94" s="16">
        <f>C94-F94</f>
        <v>-6039</v>
      </c>
    </row>
    <row r="95" spans="2:9" s="74" customFormat="1" ht="10.5" customHeight="1" thickTop="1" thickBot="1" x14ac:dyDescent="0.25">
      <c r="B95" s="42"/>
      <c r="C95" s="58"/>
      <c r="D95" s="58"/>
      <c r="E95" s="58"/>
      <c r="F95" s="58"/>
      <c r="G95" s="58"/>
      <c r="H95" s="58"/>
      <c r="I95" s="58"/>
    </row>
    <row r="96" spans="2:9" s="10" customFormat="1" ht="24.75" customHeight="1" thickBot="1" x14ac:dyDescent="0.25">
      <c r="B96" s="499" t="s">
        <v>499</v>
      </c>
      <c r="C96" s="500"/>
      <c r="D96" s="501"/>
      <c r="E96" s="18" t="s">
        <v>3</v>
      </c>
      <c r="F96" s="499" t="s">
        <v>500</v>
      </c>
      <c r="G96" s="500"/>
      <c r="H96" s="501"/>
      <c r="I96" s="18" t="s">
        <v>3</v>
      </c>
    </row>
    <row r="97" spans="2:9" s="74" customFormat="1" ht="24.75" customHeight="1" x14ac:dyDescent="0.2">
      <c r="B97" s="519" t="s">
        <v>895</v>
      </c>
      <c r="C97" s="520"/>
      <c r="D97" s="520"/>
      <c r="E97" s="54">
        <v>11</v>
      </c>
      <c r="F97" s="497" t="s">
        <v>725</v>
      </c>
      <c r="G97" s="587"/>
      <c r="H97" s="493"/>
      <c r="I97" s="51">
        <v>2684</v>
      </c>
    </row>
    <row r="98" spans="2:9" s="74" customFormat="1" ht="24.75" customHeight="1" x14ac:dyDescent="0.2">
      <c r="B98" s="492" t="s">
        <v>724</v>
      </c>
      <c r="C98" s="493"/>
      <c r="D98" s="493"/>
      <c r="E98" s="54">
        <v>4</v>
      </c>
      <c r="F98" s="497" t="s">
        <v>898</v>
      </c>
      <c r="G98" s="587"/>
      <c r="H98" s="493"/>
      <c r="I98" s="51">
        <v>1114</v>
      </c>
    </row>
    <row r="99" spans="2:9" s="74" customFormat="1" ht="24.75" customHeight="1" x14ac:dyDescent="0.2">
      <c r="B99" s="591" t="s">
        <v>896</v>
      </c>
      <c r="C99" s="610"/>
      <c r="D99" s="611"/>
      <c r="E99" s="54">
        <v>4</v>
      </c>
      <c r="F99" s="497" t="s">
        <v>723</v>
      </c>
      <c r="G99" s="493"/>
      <c r="H99" s="493"/>
      <c r="I99" s="51">
        <v>1036</v>
      </c>
    </row>
    <row r="100" spans="2:9" s="74" customFormat="1" ht="24.75" customHeight="1" x14ac:dyDescent="0.2">
      <c r="B100" s="492" t="s">
        <v>897</v>
      </c>
      <c r="C100" s="493"/>
      <c r="D100" s="553"/>
      <c r="E100" s="54">
        <v>2</v>
      </c>
      <c r="F100" s="492" t="s">
        <v>899</v>
      </c>
      <c r="G100" s="493"/>
      <c r="H100" s="493"/>
      <c r="I100" s="54">
        <v>501</v>
      </c>
    </row>
    <row r="101" spans="2:9" s="74" customFormat="1" ht="24.75" customHeight="1" thickBot="1" x14ac:dyDescent="0.25">
      <c r="B101" s="494" t="s">
        <v>710</v>
      </c>
      <c r="C101" s="495"/>
      <c r="D101" s="496"/>
      <c r="E101" s="79">
        <v>1</v>
      </c>
      <c r="F101" s="494" t="s">
        <v>722</v>
      </c>
      <c r="G101" s="495"/>
      <c r="H101" s="496"/>
      <c r="I101" s="79">
        <v>237</v>
      </c>
    </row>
    <row r="102" spans="2:9" s="74" customFormat="1" ht="24.75" customHeight="1" x14ac:dyDescent="0.2">
      <c r="E102" s="76"/>
      <c r="H102" s="76"/>
      <c r="I102" s="317"/>
    </row>
    <row r="103" spans="2:9" s="74" customFormat="1" ht="24.75" customHeight="1" x14ac:dyDescent="0.2">
      <c r="B103" s="483" t="s">
        <v>721</v>
      </c>
      <c r="C103" s="484"/>
      <c r="D103" s="484"/>
      <c r="E103" s="484"/>
      <c r="F103" s="484"/>
      <c r="G103" s="484"/>
      <c r="H103" s="484"/>
      <c r="I103" s="484"/>
    </row>
    <row r="104" spans="2:9" s="74" customFormat="1" ht="24.75" customHeight="1" x14ac:dyDescent="0.2">
      <c r="E104" s="76"/>
      <c r="H104" s="76"/>
      <c r="I104" s="317"/>
    </row>
    <row r="105" spans="2:9" s="74" customFormat="1" ht="24.75" customHeight="1" x14ac:dyDescent="0.2">
      <c r="E105" s="76"/>
      <c r="H105" s="76"/>
      <c r="I105" s="317"/>
    </row>
    <row r="106" spans="2:9" s="74" customFormat="1" ht="24.75" customHeight="1" x14ac:dyDescent="0.2">
      <c r="E106" s="76"/>
      <c r="H106" s="76"/>
      <c r="I106" s="317"/>
    </row>
    <row r="107" spans="2:9" s="74" customFormat="1" ht="24.75" customHeight="1" x14ac:dyDescent="0.2">
      <c r="E107" s="76"/>
      <c r="H107" s="76"/>
      <c r="I107" s="317"/>
    </row>
    <row r="108" spans="2:9" s="74" customFormat="1" ht="24.75" customHeight="1" x14ac:dyDescent="0.2">
      <c r="E108" s="76"/>
      <c r="H108" s="76"/>
      <c r="I108" s="317"/>
    </row>
    <row r="109" spans="2:9" s="65" customFormat="1" ht="24.75" customHeight="1" x14ac:dyDescent="0.2">
      <c r="B109" s="74"/>
      <c r="C109" s="74"/>
      <c r="D109" s="74"/>
      <c r="E109" s="76"/>
      <c r="F109" s="74"/>
      <c r="G109" s="74"/>
      <c r="H109" s="76"/>
      <c r="I109" s="317"/>
    </row>
    <row r="110" spans="2:9" s="10" customFormat="1" ht="24.75" customHeight="1" x14ac:dyDescent="0.2">
      <c r="B110" s="74"/>
      <c r="C110" s="74"/>
      <c r="D110" s="74"/>
      <c r="E110" s="76"/>
      <c r="F110" s="74"/>
      <c r="G110" s="74"/>
      <c r="H110" s="76"/>
      <c r="I110" s="317"/>
    </row>
    <row r="111" spans="2:9" s="10" customFormat="1" ht="24.75" customHeight="1" x14ac:dyDescent="0.2">
      <c r="B111" s="74"/>
      <c r="C111" s="74"/>
      <c r="D111" s="74"/>
      <c r="E111" s="76"/>
      <c r="F111" s="74"/>
      <c r="G111" s="74"/>
      <c r="H111" s="76"/>
      <c r="I111" s="317"/>
    </row>
    <row r="112" spans="2:9" ht="24.75" customHeight="1" x14ac:dyDescent="0.2">
      <c r="B112" s="74"/>
      <c r="C112" s="74"/>
      <c r="D112" s="74"/>
      <c r="E112" s="76"/>
      <c r="F112" s="74"/>
      <c r="G112" s="74"/>
      <c r="H112" s="76"/>
      <c r="I112" s="317"/>
    </row>
    <row r="113" spans="2:9" ht="24.75" customHeight="1" x14ac:dyDescent="0.2">
      <c r="B113" s="74"/>
      <c r="C113" s="74"/>
      <c r="D113" s="74"/>
      <c r="E113" s="76"/>
      <c r="F113" s="74"/>
      <c r="G113" s="74"/>
      <c r="H113" s="76"/>
      <c r="I113" s="317"/>
    </row>
    <row r="114" spans="2:9" ht="10.5" customHeight="1" x14ac:dyDescent="0.2">
      <c r="B114" s="74"/>
      <c r="C114" s="74"/>
      <c r="D114" s="74"/>
      <c r="E114" s="76"/>
      <c r="F114" s="74"/>
      <c r="G114" s="74"/>
      <c r="H114" s="76"/>
      <c r="I114" s="317"/>
    </row>
    <row r="115" spans="2:9" ht="24.75" customHeight="1" x14ac:dyDescent="0.2"/>
    <row r="116" spans="2:9" ht="24.75" customHeight="1" x14ac:dyDescent="0.2"/>
    <row r="117" spans="2:9" ht="24.75" customHeight="1" x14ac:dyDescent="0.2"/>
    <row r="118" spans="2:9" ht="24.75" customHeight="1" x14ac:dyDescent="0.2"/>
    <row r="119" spans="2:9" ht="24.75" customHeight="1" x14ac:dyDescent="0.2"/>
    <row r="120" spans="2:9" ht="24.75" customHeight="1" x14ac:dyDescent="0.2"/>
    <row r="121" spans="2:9" ht="24.75" customHeight="1" x14ac:dyDescent="0.2"/>
    <row r="122" spans="2:9" ht="24.75" customHeight="1" x14ac:dyDescent="0.2"/>
    <row r="123" spans="2:9" ht="24.75" customHeight="1" x14ac:dyDescent="0.2"/>
    <row r="124" spans="2:9" ht="24.75" customHeight="1" x14ac:dyDescent="0.2"/>
    <row r="125" spans="2:9" ht="24.75" customHeight="1" x14ac:dyDescent="0.2"/>
    <row r="126" spans="2:9" ht="24.75" customHeight="1" x14ac:dyDescent="0.2"/>
    <row r="127" spans="2:9" ht="24.75" customHeight="1" x14ac:dyDescent="0.2"/>
    <row r="128" spans="2:9" ht="24.75" customHeight="1" x14ac:dyDescent="0.2"/>
    <row r="129" ht="24.75" customHeight="1" x14ac:dyDescent="0.2"/>
    <row r="130" ht="24.75" customHeight="1" x14ac:dyDescent="0.2"/>
    <row r="131" ht="24.75" customHeight="1" x14ac:dyDescent="0.2"/>
    <row r="132" ht="24.75" customHeight="1" x14ac:dyDescent="0.2"/>
    <row r="133" ht="24.75" customHeight="1" x14ac:dyDescent="0.2"/>
    <row r="134" ht="24.75" customHeight="1" x14ac:dyDescent="0.2"/>
    <row r="135" ht="24.75" customHeight="1" x14ac:dyDescent="0.2"/>
    <row r="136" ht="24.75" customHeight="1" x14ac:dyDescent="0.2"/>
    <row r="137" ht="24.75" customHeight="1" x14ac:dyDescent="0.2"/>
    <row r="138" ht="24.75" customHeight="1" x14ac:dyDescent="0.2"/>
    <row r="139" ht="24.75" customHeight="1" x14ac:dyDescent="0.2"/>
    <row r="140" ht="24.75" customHeight="1" x14ac:dyDescent="0.2"/>
    <row r="141" ht="24.75" customHeight="1" x14ac:dyDescent="0.2"/>
    <row r="142" ht="24.75" customHeight="1" x14ac:dyDescent="0.2"/>
    <row r="143" ht="24.75" customHeight="1" x14ac:dyDescent="0.2"/>
  </sheetData>
  <mergeCells count="60">
    <mergeCell ref="B101:D101"/>
    <mergeCell ref="F101:H101"/>
    <mergeCell ref="B98:D98"/>
    <mergeCell ref="F98:H98"/>
    <mergeCell ref="B99:D99"/>
    <mergeCell ref="F99:H99"/>
    <mergeCell ref="B97:D97"/>
    <mergeCell ref="F97:H97"/>
    <mergeCell ref="C82:E82"/>
    <mergeCell ref="F82:H82"/>
    <mergeCell ref="B100:D100"/>
    <mergeCell ref="F100:H100"/>
    <mergeCell ref="B96:D96"/>
    <mergeCell ref="F96:H96"/>
    <mergeCell ref="I82:I83"/>
    <mergeCell ref="B80:I80"/>
    <mergeCell ref="B83:B84"/>
    <mergeCell ref="F61:H61"/>
    <mergeCell ref="B58:D58"/>
    <mergeCell ref="F58:H58"/>
    <mergeCell ref="B61:D61"/>
    <mergeCell ref="F63:H63"/>
    <mergeCell ref="C44:E44"/>
    <mergeCell ref="F44:H44"/>
    <mergeCell ref="F24:H24"/>
    <mergeCell ref="F23:H23"/>
    <mergeCell ref="B23:D23"/>
    <mergeCell ref="B25:D25"/>
    <mergeCell ref="B2:I2"/>
    <mergeCell ref="B3:I3"/>
    <mergeCell ref="B4:I4"/>
    <mergeCell ref="B40:I40"/>
    <mergeCell ref="B7:B8"/>
    <mergeCell ref="I6:I7"/>
    <mergeCell ref="C6:E6"/>
    <mergeCell ref="F25:H25"/>
    <mergeCell ref="F6:H6"/>
    <mergeCell ref="B20:D20"/>
    <mergeCell ref="B27:I27"/>
    <mergeCell ref="F20:H20"/>
    <mergeCell ref="B21:D21"/>
    <mergeCell ref="F21:H21"/>
    <mergeCell ref="B22:D22"/>
    <mergeCell ref="B24:D24"/>
    <mergeCell ref="F22:H22"/>
    <mergeCell ref="B103:I103"/>
    <mergeCell ref="B41:I41"/>
    <mergeCell ref="B42:I42"/>
    <mergeCell ref="B78:I78"/>
    <mergeCell ref="B79:I79"/>
    <mergeCell ref="B45:B46"/>
    <mergeCell ref="I44:I45"/>
    <mergeCell ref="B62:D62"/>
    <mergeCell ref="B63:D63"/>
    <mergeCell ref="F62:H62"/>
    <mergeCell ref="B59:D59"/>
    <mergeCell ref="B60:D60"/>
    <mergeCell ref="F59:H59"/>
    <mergeCell ref="F60:H60"/>
    <mergeCell ref="B65:I65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3" manualBreakCount="3">
    <brk id="38" max="9" man="1"/>
    <brk id="76" max="9" man="1"/>
    <brk id="11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rgb="FF0099BF"/>
  </sheetPr>
  <dimension ref="A1:IU713"/>
  <sheetViews>
    <sheetView showGridLines="0" rightToLeft="1" view="pageBreakPreview" zoomScaleNormal="100" zoomScaleSheetLayoutView="100" workbookViewId="0">
      <selection activeCell="K2" sqref="K2"/>
    </sheetView>
  </sheetViews>
  <sheetFormatPr defaultColWidth="9.140625" defaultRowHeight="12.75" x14ac:dyDescent="0.2"/>
  <cols>
    <col min="1" max="1" width="2.140625" style="1" customWidth="1"/>
    <col min="2" max="2" width="13.425781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1.5703125" style="1" customWidth="1"/>
    <col min="11" max="16384" width="9.140625" style="1"/>
  </cols>
  <sheetData>
    <row r="1" spans="1:11" ht="11.25" customHeight="1" x14ac:dyDescent="0.2">
      <c r="A1" s="1" t="s">
        <v>56</v>
      </c>
    </row>
    <row r="2" spans="1:11" s="6" customFormat="1" ht="24.75" customHeight="1" x14ac:dyDescent="0.2">
      <c r="B2" s="488" t="s">
        <v>142</v>
      </c>
      <c r="C2" s="489"/>
      <c r="D2" s="489"/>
      <c r="E2" s="489"/>
      <c r="F2" s="489"/>
      <c r="G2" s="489"/>
      <c r="H2" s="489"/>
      <c r="I2" s="489"/>
      <c r="K2" s="434" t="s">
        <v>1018</v>
      </c>
    </row>
    <row r="3" spans="1:11" s="6" customFormat="1" ht="24.75" customHeight="1" x14ac:dyDescent="0.2">
      <c r="B3" s="485" t="s">
        <v>143</v>
      </c>
      <c r="C3" s="486"/>
      <c r="D3" s="486"/>
      <c r="E3" s="486"/>
      <c r="F3" s="486"/>
      <c r="G3" s="486"/>
      <c r="H3" s="486"/>
      <c r="I3" s="486"/>
    </row>
    <row r="4" spans="1:11" s="6" customFormat="1" ht="24.7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</row>
    <row r="5" spans="1:11" s="35" customFormat="1" ht="24.75" customHeight="1" thickBot="1" x14ac:dyDescent="0.3">
      <c r="B5" s="155" t="s">
        <v>0</v>
      </c>
      <c r="E5" s="36"/>
      <c r="H5" s="36"/>
      <c r="I5" s="152" t="s">
        <v>23</v>
      </c>
    </row>
    <row r="6" spans="1:11" s="19" customFormat="1" ht="24.75" customHeight="1" thickTop="1" thickBot="1" x14ac:dyDescent="0.35">
      <c r="B6" s="12" t="s">
        <v>1</v>
      </c>
      <c r="C6" s="503" t="s">
        <v>15</v>
      </c>
      <c r="D6" s="548"/>
      <c r="E6" s="549"/>
      <c r="F6" s="503" t="s">
        <v>16</v>
      </c>
      <c r="G6" s="548"/>
      <c r="H6" s="549"/>
      <c r="I6" s="506" t="s">
        <v>2</v>
      </c>
    </row>
    <row r="7" spans="1:11" s="5" customFormat="1" ht="24.75" customHeight="1" thickTop="1" x14ac:dyDescent="0.25">
      <c r="B7" s="570" t="s">
        <v>9</v>
      </c>
      <c r="C7" s="22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45"/>
    </row>
    <row r="8" spans="1:11" s="6" customFormat="1" ht="24.75" customHeight="1" thickBot="1" x14ac:dyDescent="0.25">
      <c r="B8" s="570"/>
      <c r="C8" s="13" t="s">
        <v>10</v>
      </c>
      <c r="D8" s="14" t="s">
        <v>11</v>
      </c>
      <c r="E8" s="15" t="s">
        <v>12</v>
      </c>
      <c r="F8" s="13" t="s">
        <v>10</v>
      </c>
      <c r="G8" s="14" t="s">
        <v>11</v>
      </c>
      <c r="H8" s="15" t="s">
        <v>12</v>
      </c>
      <c r="I8" s="335" t="s">
        <v>13</v>
      </c>
    </row>
    <row r="9" spans="1:11" s="6" customFormat="1" ht="24.75" customHeight="1" thickTop="1" x14ac:dyDescent="0.2">
      <c r="B9" s="134">
        <v>2004</v>
      </c>
      <c r="C9" s="112">
        <v>3135</v>
      </c>
      <c r="D9" s="113">
        <v>30</v>
      </c>
      <c r="E9" s="110">
        <f>C9/'التبادل و الميزان التجاري'!C7</f>
        <v>6.6350470167685733E-3</v>
      </c>
      <c r="F9" s="112">
        <v>14217</v>
      </c>
      <c r="G9" s="118">
        <v>3</v>
      </c>
      <c r="H9" s="110">
        <f>F9/'التبادل و الميزان التجاري'!D7</f>
        <v>8.002409109586342E-2</v>
      </c>
      <c r="I9" s="32">
        <f t="shared" ref="I9:I14" si="0">C9-F9</f>
        <v>-11082</v>
      </c>
    </row>
    <row r="10" spans="1:11" s="6" customFormat="1" ht="24.75" customHeight="1" x14ac:dyDescent="0.2">
      <c r="B10" s="134">
        <v>2005</v>
      </c>
      <c r="C10" s="120">
        <v>4086</v>
      </c>
      <c r="D10" s="113">
        <v>30</v>
      </c>
      <c r="E10" s="110">
        <f>C10/'التبادل و الميزان التجاري'!C8</f>
        <v>6.0341670309417197E-3</v>
      </c>
      <c r="F10" s="120">
        <v>18238</v>
      </c>
      <c r="G10" s="113">
        <v>3</v>
      </c>
      <c r="H10" s="110">
        <f>F10/'التبادل و الميزان التجاري'!D8</f>
        <v>8.1790254949884525E-2</v>
      </c>
      <c r="I10" s="32">
        <f t="shared" si="0"/>
        <v>-14152</v>
      </c>
    </row>
    <row r="11" spans="1:11" s="6" customFormat="1" ht="24.75" customHeight="1" x14ac:dyDescent="0.2">
      <c r="B11" s="133">
        <v>2006</v>
      </c>
      <c r="C11" s="115">
        <v>4729</v>
      </c>
      <c r="D11" s="109">
        <v>29</v>
      </c>
      <c r="E11" s="110">
        <f>C11/'التبادل و الميزان التجاري'!C9</f>
        <v>5.9759470972617296E-3</v>
      </c>
      <c r="F11" s="135">
        <v>21223</v>
      </c>
      <c r="G11" s="136">
        <v>3</v>
      </c>
      <c r="H11" s="110">
        <f>F11/'التبادل و الميزان التجاري'!D9</f>
        <v>8.1189126326500952E-2</v>
      </c>
      <c r="I11" s="33">
        <f t="shared" si="0"/>
        <v>-16494</v>
      </c>
    </row>
    <row r="12" spans="1:11" s="6" customFormat="1" ht="24.75" customHeight="1" x14ac:dyDescent="0.2">
      <c r="B12" s="137">
        <v>2007</v>
      </c>
      <c r="C12" s="120">
        <v>4401</v>
      </c>
      <c r="D12" s="113">
        <v>30</v>
      </c>
      <c r="E12" s="114">
        <f>C12/'التبادل و الميزان التجاري'!C10</f>
        <v>5.0331483309183521E-3</v>
      </c>
      <c r="F12" s="138">
        <v>30022</v>
      </c>
      <c r="G12" s="139">
        <v>3</v>
      </c>
      <c r="H12" s="114">
        <f>F12/'التبادل و الميزان التجاري'!D10</f>
        <v>8.8799365845578668E-2</v>
      </c>
      <c r="I12" s="49">
        <f t="shared" si="0"/>
        <v>-25621</v>
      </c>
    </row>
    <row r="13" spans="1:11" s="6" customFormat="1" ht="24.75" customHeight="1" x14ac:dyDescent="0.2">
      <c r="B13" s="111">
        <v>2008</v>
      </c>
      <c r="C13" s="120">
        <v>5588</v>
      </c>
      <c r="D13" s="113">
        <v>31</v>
      </c>
      <c r="E13" s="114">
        <f>C13/'التبادل و الميزان التجاري'!C11</f>
        <v>4.7537946136138199E-3</v>
      </c>
      <c r="F13" s="120">
        <v>32047</v>
      </c>
      <c r="G13" s="113">
        <v>4</v>
      </c>
      <c r="H13" s="114">
        <f>F13/'التبادل و الميزان التجاري'!D11</f>
        <v>7.4225309378278786E-2</v>
      </c>
      <c r="I13" s="49">
        <f t="shared" si="0"/>
        <v>-26459</v>
      </c>
    </row>
    <row r="14" spans="1:11" s="6" customFormat="1" ht="24.75" customHeight="1" x14ac:dyDescent="0.2">
      <c r="B14" s="111">
        <v>2009</v>
      </c>
      <c r="C14" s="120">
        <v>1598</v>
      </c>
      <c r="D14" s="113">
        <v>39</v>
      </c>
      <c r="E14" s="114">
        <f>C14/'التبادل و الميزان التجاري'!C12</f>
        <v>2.2160311409232169E-3</v>
      </c>
      <c r="F14" s="120">
        <v>28572</v>
      </c>
      <c r="G14" s="113">
        <v>3</v>
      </c>
      <c r="H14" s="114">
        <f>F14/'التبادل و الميزان التجاري'!D12</f>
        <v>7.9745457590220212E-2</v>
      </c>
      <c r="I14" s="49">
        <f t="shared" si="0"/>
        <v>-26974</v>
      </c>
    </row>
    <row r="15" spans="1:11" s="6" customFormat="1" ht="24.75" customHeight="1" x14ac:dyDescent="0.2">
      <c r="B15" s="111">
        <v>2010</v>
      </c>
      <c r="C15" s="120">
        <v>952</v>
      </c>
      <c r="D15" s="113">
        <v>46</v>
      </c>
      <c r="E15" s="114">
        <f>C15/'التبادل و الميزان التجاري'!C13</f>
        <v>1.0108464246085891E-3</v>
      </c>
      <c r="F15" s="120">
        <v>31032</v>
      </c>
      <c r="G15" s="113">
        <v>3</v>
      </c>
      <c r="H15" s="114">
        <f>F15/'التبادل و الميزان التجاري'!D13</f>
        <v>7.7437514972450688E-2</v>
      </c>
      <c r="I15" s="49">
        <f>C15-F15</f>
        <v>-30080</v>
      </c>
    </row>
    <row r="16" spans="1:11" s="6" customFormat="1" ht="24.75" customHeight="1" x14ac:dyDescent="0.2">
      <c r="B16" s="111">
        <v>2011</v>
      </c>
      <c r="C16" s="120">
        <v>1560</v>
      </c>
      <c r="D16" s="113">
        <v>45</v>
      </c>
      <c r="E16" s="114">
        <f>C16/'التبادل و الميزان التجاري'!C14</f>
        <v>1.1406677293400213E-3</v>
      </c>
      <c r="F16" s="120">
        <v>33964</v>
      </c>
      <c r="G16" s="113">
        <v>3</v>
      </c>
      <c r="H16" s="114">
        <f>F16/'التبادل و الميزان التجاري'!D14</f>
        <v>6.8829808146333257E-2</v>
      </c>
      <c r="I16" s="49">
        <f>C16-F16</f>
        <v>-32404</v>
      </c>
    </row>
    <row r="17" spans="2:9" s="6" customFormat="1" ht="24.75" customHeight="1" x14ac:dyDescent="0.2">
      <c r="B17" s="111">
        <v>2012</v>
      </c>
      <c r="C17" s="120">
        <v>1378</v>
      </c>
      <c r="D17" s="113">
        <v>50</v>
      </c>
      <c r="E17" s="114">
        <f>C17/'التبادل و الميزان التجاري'!C15</f>
        <v>9.4610237404411392E-4</v>
      </c>
      <c r="F17" s="120">
        <v>41367</v>
      </c>
      <c r="G17" s="113">
        <v>3</v>
      </c>
      <c r="H17" s="114">
        <f>F17/'التبادل و الميزان التجاري'!D15</f>
        <v>7.089788216421325E-2</v>
      </c>
      <c r="I17" s="49">
        <v>-39989</v>
      </c>
    </row>
    <row r="18" spans="2:9" s="6" customFormat="1" ht="24.75" customHeight="1" thickBot="1" x14ac:dyDescent="0.25">
      <c r="B18" s="121">
        <v>2013</v>
      </c>
      <c r="C18" s="122">
        <v>1570</v>
      </c>
      <c r="D18" s="123">
        <v>44</v>
      </c>
      <c r="E18" s="124">
        <f>C18/'التبادل و الميزان التجاري'!$C$16</f>
        <v>1.1138519910636436E-3</v>
      </c>
      <c r="F18" s="122">
        <v>44812</v>
      </c>
      <c r="G18" s="123">
        <v>3</v>
      </c>
      <c r="H18" s="124">
        <f>F18/'التبادل و الميزان التجاري'!D16</f>
        <v>7.1064508660253545E-2</v>
      </c>
      <c r="I18" s="16">
        <f>C18-F18</f>
        <v>-43242</v>
      </c>
    </row>
    <row r="19" spans="2:9" s="6" customFormat="1" ht="10.5" customHeight="1" thickTop="1" thickBot="1" x14ac:dyDescent="0.25">
      <c r="B19" s="42"/>
      <c r="C19" s="58"/>
      <c r="D19" s="58"/>
      <c r="E19" s="58"/>
      <c r="F19" s="58"/>
      <c r="G19" s="58"/>
      <c r="H19" s="58"/>
      <c r="I19" s="58"/>
    </row>
    <row r="20" spans="2:9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9" s="6" customFormat="1" ht="24.75" customHeight="1" x14ac:dyDescent="0.2">
      <c r="B21" s="519" t="s">
        <v>60</v>
      </c>
      <c r="C21" s="550"/>
      <c r="D21" s="550"/>
      <c r="E21" s="144">
        <v>469</v>
      </c>
      <c r="F21" s="510" t="s">
        <v>461</v>
      </c>
      <c r="G21" s="550"/>
      <c r="H21" s="550"/>
      <c r="I21" s="144">
        <v>2044</v>
      </c>
    </row>
    <row r="22" spans="2:9" s="6" customFormat="1" ht="24.75" customHeight="1" x14ac:dyDescent="0.2">
      <c r="B22" s="492" t="s">
        <v>588</v>
      </c>
      <c r="C22" s="543"/>
      <c r="D22" s="543"/>
      <c r="E22" s="54">
        <v>57</v>
      </c>
      <c r="F22" s="539" t="s">
        <v>178</v>
      </c>
      <c r="G22" s="540"/>
      <c r="H22" s="541"/>
      <c r="I22" s="54">
        <v>1827</v>
      </c>
    </row>
    <row r="23" spans="2:9" s="6" customFormat="1" ht="24.75" customHeight="1" x14ac:dyDescent="0.2">
      <c r="B23" s="492" t="s">
        <v>900</v>
      </c>
      <c r="C23" s="543"/>
      <c r="D23" s="543"/>
      <c r="E23" s="54">
        <v>55</v>
      </c>
      <c r="F23" s="539" t="s">
        <v>591</v>
      </c>
      <c r="G23" s="541"/>
      <c r="H23" s="541"/>
      <c r="I23" s="54">
        <v>1429</v>
      </c>
    </row>
    <row r="24" spans="2:9" s="6" customFormat="1" ht="24.75" customHeight="1" x14ac:dyDescent="0.2">
      <c r="B24" s="492" t="s">
        <v>901</v>
      </c>
      <c r="C24" s="543"/>
      <c r="D24" s="543"/>
      <c r="E24" s="54">
        <v>52</v>
      </c>
      <c r="F24" s="492" t="s">
        <v>458</v>
      </c>
      <c r="G24" s="543"/>
      <c r="H24" s="543"/>
      <c r="I24" s="54">
        <v>1157</v>
      </c>
    </row>
    <row r="25" spans="2:9" s="6" customFormat="1" ht="24.75" customHeight="1" thickBot="1" x14ac:dyDescent="0.25">
      <c r="B25" s="494" t="s">
        <v>589</v>
      </c>
      <c r="C25" s="547"/>
      <c r="D25" s="547"/>
      <c r="E25" s="79">
        <v>27</v>
      </c>
      <c r="F25" s="551" t="s">
        <v>590</v>
      </c>
      <c r="G25" s="568"/>
      <c r="H25" s="568"/>
      <c r="I25" s="79">
        <v>944</v>
      </c>
    </row>
    <row r="26" spans="2:9" s="6" customFormat="1" ht="24.75" customHeight="1" x14ac:dyDescent="0.2">
      <c r="B26" s="55"/>
      <c r="C26" s="55"/>
      <c r="D26" s="55"/>
      <c r="E26" s="55"/>
      <c r="F26" s="55"/>
      <c r="G26" s="55"/>
      <c r="H26" s="55"/>
      <c r="I26" s="55"/>
    </row>
    <row r="27" spans="2:9" s="6" customFormat="1" ht="24.75" customHeight="1" x14ac:dyDescent="0.25">
      <c r="B27" s="576" t="s">
        <v>144</v>
      </c>
      <c r="C27" s="577"/>
      <c r="D27" s="577"/>
      <c r="E27" s="577"/>
      <c r="F27" s="577"/>
      <c r="G27" s="577"/>
      <c r="H27" s="577"/>
      <c r="I27" s="577"/>
    </row>
    <row r="28" spans="2:9" s="6" customFormat="1" ht="24.75" customHeight="1" x14ac:dyDescent="0.2"/>
    <row r="29" spans="2:9" s="6" customFormat="1" ht="24.75" customHeight="1" x14ac:dyDescent="0.2"/>
    <row r="30" spans="2:9" s="6" customFormat="1" ht="24.75" customHeight="1" x14ac:dyDescent="0.2"/>
    <row r="31" spans="2:9" s="6" customFormat="1" ht="24.75" customHeight="1" x14ac:dyDescent="0.2"/>
    <row r="32" spans="2:9" s="6" customFormat="1" ht="24.75" customHeight="1" x14ac:dyDescent="0.2"/>
    <row r="33" spans="2:9" s="6" customFormat="1" ht="24.75" customHeight="1" x14ac:dyDescent="0.2"/>
    <row r="34" spans="2:9" s="6" customFormat="1" ht="24.75" customHeight="1" x14ac:dyDescent="0.2"/>
    <row r="35" spans="2:9" s="6" customFormat="1" ht="24.75" customHeight="1" x14ac:dyDescent="0.2"/>
    <row r="36" spans="2:9" s="6" customFormat="1" ht="24.75" customHeight="1" x14ac:dyDescent="0.2"/>
    <row r="37" spans="2:9" s="6" customFormat="1" ht="24.75" customHeight="1" x14ac:dyDescent="0.2"/>
    <row r="38" spans="2:9" s="6" customFormat="1" ht="10.5" customHeight="1" x14ac:dyDescent="0.2"/>
    <row r="39" spans="2:9" s="6" customFormat="1" ht="11.25" customHeight="1" x14ac:dyDescent="0.2">
      <c r="E39" s="7"/>
      <c r="H39" s="7"/>
      <c r="I39" s="8"/>
    </row>
    <row r="40" spans="2:9" s="6" customFormat="1" ht="24.75" customHeight="1" x14ac:dyDescent="0.2">
      <c r="B40" s="488" t="s">
        <v>148</v>
      </c>
      <c r="C40" s="489"/>
      <c r="D40" s="489"/>
      <c r="E40" s="489"/>
      <c r="F40" s="489"/>
      <c r="G40" s="489"/>
      <c r="H40" s="489"/>
      <c r="I40" s="489"/>
    </row>
    <row r="41" spans="2:9" s="6" customFormat="1" ht="24.75" customHeight="1" x14ac:dyDescent="0.2">
      <c r="B41" s="485" t="s">
        <v>149</v>
      </c>
      <c r="C41" s="486"/>
      <c r="D41" s="486"/>
      <c r="E41" s="486"/>
      <c r="F41" s="486"/>
      <c r="G41" s="486"/>
      <c r="H41" s="486"/>
      <c r="I41" s="486"/>
    </row>
    <row r="42" spans="2:9" s="6" customFormat="1" ht="24.7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</row>
    <row r="43" spans="2:9" s="35" customFormat="1" ht="24.75" customHeight="1" thickBot="1" x14ac:dyDescent="0.3">
      <c r="B43" s="155" t="s">
        <v>0</v>
      </c>
      <c r="E43" s="36"/>
      <c r="H43" s="36"/>
      <c r="I43" s="152" t="s">
        <v>23</v>
      </c>
    </row>
    <row r="44" spans="2:9" s="70" customFormat="1" ht="24.75" customHeight="1" thickTop="1" thickBot="1" x14ac:dyDescent="0.25">
      <c r="B44" s="12" t="s">
        <v>1</v>
      </c>
      <c r="C44" s="503" t="s">
        <v>15</v>
      </c>
      <c r="D44" s="548"/>
      <c r="E44" s="549"/>
      <c r="F44" s="503" t="s">
        <v>16</v>
      </c>
      <c r="G44" s="548"/>
      <c r="H44" s="549"/>
      <c r="I44" s="506" t="s">
        <v>2</v>
      </c>
    </row>
    <row r="45" spans="2:9" s="71" customFormat="1" ht="24.75" customHeight="1" thickTop="1" x14ac:dyDescent="0.2">
      <c r="B45" s="570" t="s">
        <v>9</v>
      </c>
      <c r="C45" s="22" t="s">
        <v>3</v>
      </c>
      <c r="D45" s="20" t="s">
        <v>4</v>
      </c>
      <c r="E45" s="21" t="s">
        <v>5</v>
      </c>
      <c r="F45" s="22" t="s">
        <v>3</v>
      </c>
      <c r="G45" s="20" t="s">
        <v>4</v>
      </c>
      <c r="H45" s="21" t="s">
        <v>6</v>
      </c>
      <c r="I45" s="545"/>
    </row>
    <row r="46" spans="2:9" s="55" customFormat="1" ht="24.75" customHeight="1" thickBot="1" x14ac:dyDescent="0.25">
      <c r="B46" s="570"/>
      <c r="C46" s="13" t="s">
        <v>10</v>
      </c>
      <c r="D46" s="14" t="s">
        <v>11</v>
      </c>
      <c r="E46" s="15" t="s">
        <v>12</v>
      </c>
      <c r="F46" s="13" t="s">
        <v>10</v>
      </c>
      <c r="G46" s="14" t="s">
        <v>11</v>
      </c>
      <c r="H46" s="15" t="s">
        <v>12</v>
      </c>
      <c r="I46" s="4" t="s">
        <v>13</v>
      </c>
    </row>
    <row r="47" spans="2:9" s="55" customFormat="1" ht="24.75" customHeight="1" thickTop="1" x14ac:dyDescent="0.2">
      <c r="B47" s="107">
        <v>2004</v>
      </c>
      <c r="C47" s="108">
        <v>12335</v>
      </c>
      <c r="D47" s="109">
        <v>10</v>
      </c>
      <c r="E47" s="110">
        <f>C47/'التبادل و الميزان التجاري'!C7</f>
        <v>2.6106317369008088E-2</v>
      </c>
      <c r="F47" s="108">
        <v>6092</v>
      </c>
      <c r="G47" s="109">
        <v>7</v>
      </c>
      <c r="H47" s="110">
        <f>F47/'التبادل و الميزان التجاري'!D7</f>
        <v>3.4290410280368569E-2</v>
      </c>
      <c r="I47" s="32">
        <f t="shared" ref="I47:I52" si="1">C47-F47</f>
        <v>6243</v>
      </c>
    </row>
    <row r="48" spans="2:9" s="55" customFormat="1" ht="24.75" customHeight="1" x14ac:dyDescent="0.2">
      <c r="B48" s="111">
        <v>2005</v>
      </c>
      <c r="C48" s="112">
        <v>16102</v>
      </c>
      <c r="D48" s="113">
        <v>12</v>
      </c>
      <c r="E48" s="110">
        <f>C48/'التبادل و الميزان التجاري'!C8</f>
        <v>2.3779284760700826E-2</v>
      </c>
      <c r="F48" s="112">
        <v>7687</v>
      </c>
      <c r="G48" s="113">
        <v>8</v>
      </c>
      <c r="H48" s="110">
        <f>F48/'التبادل و الميزان التجاري'!D8</f>
        <v>3.4473170841087968E-2</v>
      </c>
      <c r="I48" s="32">
        <f t="shared" si="1"/>
        <v>8415</v>
      </c>
    </row>
    <row r="49" spans="2:9" s="55" customFormat="1" ht="24.75" customHeight="1" x14ac:dyDescent="0.2">
      <c r="B49" s="111">
        <v>2006</v>
      </c>
      <c r="C49" s="120">
        <v>15420</v>
      </c>
      <c r="D49" s="113">
        <v>12</v>
      </c>
      <c r="E49" s="110">
        <f>C49/'التبادل و الميزان التجاري'!C9</f>
        <v>1.9485959873075887E-2</v>
      </c>
      <c r="F49" s="120">
        <v>10082</v>
      </c>
      <c r="G49" s="113">
        <v>7</v>
      </c>
      <c r="H49" s="110">
        <f>F49/'التبادل و الميزان التجاري'!D9</f>
        <v>3.8568947444931563E-2</v>
      </c>
      <c r="I49" s="32">
        <f t="shared" si="1"/>
        <v>5338</v>
      </c>
    </row>
    <row r="50" spans="2:9" s="55" customFormat="1" ht="24.75" customHeight="1" x14ac:dyDescent="0.2">
      <c r="B50" s="107">
        <v>2007</v>
      </c>
      <c r="C50" s="108">
        <v>15380</v>
      </c>
      <c r="D50" s="109">
        <v>13</v>
      </c>
      <c r="E50" s="110">
        <f>C50/'التبادل و الميزان التجاري'!C10</f>
        <v>1.7589143678601284E-2</v>
      </c>
      <c r="F50" s="115">
        <v>11499</v>
      </c>
      <c r="G50" s="109">
        <v>9</v>
      </c>
      <c r="H50" s="110">
        <f>F50/'التبادل و الميزان التجاري'!D10</f>
        <v>3.4011854901682403E-2</v>
      </c>
      <c r="I50" s="33">
        <f t="shared" si="1"/>
        <v>3881</v>
      </c>
    </row>
    <row r="51" spans="2:9" s="55" customFormat="1" ht="24.75" customHeight="1" x14ac:dyDescent="0.2">
      <c r="B51" s="116">
        <v>2008</v>
      </c>
      <c r="C51" s="112">
        <v>18568</v>
      </c>
      <c r="D51" s="113">
        <v>15</v>
      </c>
      <c r="E51" s="114">
        <f>C51/'التبادل و الميزان التجاري'!C11</f>
        <v>1.5796073440512062E-2</v>
      </c>
      <c r="F51" s="120">
        <v>15244</v>
      </c>
      <c r="G51" s="113">
        <v>8</v>
      </c>
      <c r="H51" s="114">
        <f>F51/'التبادل و الميزان التجاري'!D11</f>
        <v>3.5307224269431829E-2</v>
      </c>
      <c r="I51" s="49">
        <f t="shared" si="1"/>
        <v>3324</v>
      </c>
    </row>
    <row r="52" spans="2:9" s="55" customFormat="1" ht="24.75" customHeight="1" x14ac:dyDescent="0.2">
      <c r="B52" s="111">
        <v>2009</v>
      </c>
      <c r="C52" s="120">
        <v>11557</v>
      </c>
      <c r="D52" s="113">
        <v>13</v>
      </c>
      <c r="E52" s="114">
        <f>C52/'التبادل و الميزان التجاري'!C12</f>
        <v>1.6026703313923415E-2</v>
      </c>
      <c r="F52" s="120">
        <v>14346</v>
      </c>
      <c r="G52" s="113">
        <v>6</v>
      </c>
      <c r="H52" s="114">
        <f>F52/'التبادل و الميزان التجاري'!D12</f>
        <v>4.0040190906807334E-2</v>
      </c>
      <c r="I52" s="49">
        <f t="shared" si="1"/>
        <v>-2789</v>
      </c>
    </row>
    <row r="53" spans="2:9" s="55" customFormat="1" ht="24.75" customHeight="1" x14ac:dyDescent="0.2">
      <c r="B53" s="111">
        <v>2010</v>
      </c>
      <c r="C53" s="120">
        <v>15739</v>
      </c>
      <c r="D53" s="113">
        <v>12</v>
      </c>
      <c r="E53" s="114">
        <f>C53/'التبادل و الميزان التجاري'!C13</f>
        <v>1.6711882223649773E-2</v>
      </c>
      <c r="F53" s="120">
        <v>16395</v>
      </c>
      <c r="G53" s="113">
        <v>6</v>
      </c>
      <c r="H53" s="114">
        <f>F53/'التبادل و الميزان التجاري'!D13</f>
        <v>4.0912221512417149E-2</v>
      </c>
      <c r="I53" s="49">
        <f>C53-F53</f>
        <v>-656</v>
      </c>
    </row>
    <row r="54" spans="2:9" s="55" customFormat="1" ht="24.75" customHeight="1" x14ac:dyDescent="0.2">
      <c r="B54" s="111">
        <v>2011</v>
      </c>
      <c r="C54" s="120">
        <v>24679</v>
      </c>
      <c r="D54" s="113">
        <v>13</v>
      </c>
      <c r="E54" s="114">
        <f>C54/'التبادل و الميزان التجاري'!C14</f>
        <v>1.8045217238706657E-2</v>
      </c>
      <c r="F54" s="120">
        <v>18178</v>
      </c>
      <c r="G54" s="113">
        <v>7</v>
      </c>
      <c r="H54" s="114">
        <f>F54/'التبادل و الميزان التجاري'!D14</f>
        <v>3.6838660124957186E-2</v>
      </c>
      <c r="I54" s="49">
        <f>C54-F54</f>
        <v>6501</v>
      </c>
    </row>
    <row r="55" spans="2:9" s="55" customFormat="1" ht="24.75" customHeight="1" x14ac:dyDescent="0.2">
      <c r="B55" s="111">
        <v>2012</v>
      </c>
      <c r="C55" s="120">
        <v>26002</v>
      </c>
      <c r="D55" s="113">
        <v>15</v>
      </c>
      <c r="E55" s="114">
        <f>C55/'التبادل و الميزان التجاري'!C15</f>
        <v>1.7852361342449236E-2</v>
      </c>
      <c r="F55" s="120">
        <v>18603</v>
      </c>
      <c r="G55" s="113">
        <v>8</v>
      </c>
      <c r="H55" s="114">
        <f>F55/'التبادل و الميزان التجاري'!D15</f>
        <v>3.1883223388228764E-2</v>
      </c>
      <c r="I55" s="49">
        <v>7399</v>
      </c>
    </row>
    <row r="56" spans="2:9" s="55" customFormat="1" ht="24.75" customHeight="1" thickBot="1" x14ac:dyDescent="0.25">
      <c r="B56" s="121">
        <v>2013</v>
      </c>
      <c r="C56" s="122">
        <v>32191</v>
      </c>
      <c r="D56" s="123">
        <v>11</v>
      </c>
      <c r="E56" s="124">
        <f>C56/'التبادل و الميزان التجاري'!C16</f>
        <v>2.283822257600621E-2</v>
      </c>
      <c r="F56" s="122">
        <v>19663</v>
      </c>
      <c r="G56" s="123">
        <v>10</v>
      </c>
      <c r="H56" s="124">
        <f>F56/'التبادل و الميزان التجاري'!D16</f>
        <v>3.1182304601146241E-2</v>
      </c>
      <c r="I56" s="16">
        <f>C56-F56</f>
        <v>12528</v>
      </c>
    </row>
    <row r="57" spans="2:9" s="55" customFormat="1" ht="10.5" customHeight="1" thickTop="1" thickBot="1" x14ac:dyDescent="0.25">
      <c r="B57" s="42"/>
      <c r="C57" s="42"/>
      <c r="D57" s="42"/>
      <c r="E57" s="43"/>
      <c r="F57" s="42"/>
      <c r="G57" s="42"/>
      <c r="H57" s="43"/>
      <c r="I57" s="44"/>
    </row>
    <row r="58" spans="2:9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9" s="55" customFormat="1" ht="24.75" customHeight="1" x14ac:dyDescent="0.2">
      <c r="B59" s="519" t="s">
        <v>60</v>
      </c>
      <c r="C59" s="550"/>
      <c r="D59" s="550"/>
      <c r="E59" s="144">
        <v>31320</v>
      </c>
      <c r="F59" s="589" t="s">
        <v>903</v>
      </c>
      <c r="G59" s="590"/>
      <c r="H59" s="590"/>
      <c r="I59" s="144">
        <v>1272</v>
      </c>
    </row>
    <row r="60" spans="2:9" s="55" customFormat="1" ht="24.75" customHeight="1" x14ac:dyDescent="0.2">
      <c r="B60" s="492" t="s">
        <v>902</v>
      </c>
      <c r="C60" s="543"/>
      <c r="D60" s="543"/>
      <c r="E60" s="54">
        <v>19</v>
      </c>
      <c r="F60" s="490" t="s">
        <v>905</v>
      </c>
      <c r="G60" s="555"/>
      <c r="H60" s="555"/>
      <c r="I60" s="54">
        <v>962</v>
      </c>
    </row>
    <row r="61" spans="2:9" s="55" customFormat="1" ht="24.75" customHeight="1" x14ac:dyDescent="0.2">
      <c r="B61" s="492" t="s">
        <v>124</v>
      </c>
      <c r="C61" s="543"/>
      <c r="D61" s="543"/>
      <c r="E61" s="54">
        <v>10</v>
      </c>
      <c r="F61" s="546" t="s">
        <v>904</v>
      </c>
      <c r="G61" s="541"/>
      <c r="H61" s="541"/>
      <c r="I61" s="54">
        <v>806</v>
      </c>
    </row>
    <row r="62" spans="2:9" s="55" customFormat="1" ht="24.75" customHeight="1" x14ac:dyDescent="0.2">
      <c r="B62" s="492" t="s">
        <v>592</v>
      </c>
      <c r="C62" s="543"/>
      <c r="D62" s="543"/>
      <c r="E62" s="54">
        <v>9</v>
      </c>
      <c r="F62" s="492" t="s">
        <v>906</v>
      </c>
      <c r="G62" s="543"/>
      <c r="H62" s="543"/>
      <c r="I62" s="54">
        <v>624</v>
      </c>
    </row>
    <row r="63" spans="2:9" s="55" customFormat="1" ht="24.75" customHeight="1" thickBot="1" x14ac:dyDescent="0.25">
      <c r="B63" s="494" t="s">
        <v>593</v>
      </c>
      <c r="C63" s="547"/>
      <c r="D63" s="547"/>
      <c r="E63" s="79">
        <v>7</v>
      </c>
      <c r="F63" s="494" t="s">
        <v>907</v>
      </c>
      <c r="G63" s="547"/>
      <c r="H63" s="547"/>
      <c r="I63" s="79">
        <v>522</v>
      </c>
    </row>
    <row r="64" spans="2:9" s="55" customFormat="1" ht="24.75" customHeight="1" x14ac:dyDescent="0.2"/>
    <row r="65" spans="2:9" s="55" customFormat="1" ht="24.75" customHeight="1" x14ac:dyDescent="0.2">
      <c r="B65" s="483" t="s">
        <v>150</v>
      </c>
      <c r="C65" s="484"/>
      <c r="D65" s="484"/>
      <c r="E65" s="484"/>
      <c r="F65" s="484"/>
      <c r="G65" s="484"/>
      <c r="H65" s="484"/>
      <c r="I65" s="484"/>
    </row>
    <row r="66" spans="2:9" s="55" customFormat="1" ht="24.75" customHeight="1" x14ac:dyDescent="0.2"/>
    <row r="67" spans="2:9" s="55" customFormat="1" ht="24.75" customHeight="1" x14ac:dyDescent="0.2"/>
    <row r="68" spans="2:9" s="55" customFormat="1" ht="24.75" customHeight="1" x14ac:dyDescent="0.2"/>
    <row r="69" spans="2:9" s="55" customFormat="1" ht="24.75" customHeight="1" x14ac:dyDescent="0.2"/>
    <row r="70" spans="2:9" s="55" customFormat="1" ht="24.75" customHeight="1" x14ac:dyDescent="0.2"/>
    <row r="71" spans="2:9" s="55" customFormat="1" ht="24.75" customHeight="1" x14ac:dyDescent="0.2"/>
    <row r="72" spans="2:9" s="55" customFormat="1" ht="24.75" customHeight="1" x14ac:dyDescent="0.2"/>
    <row r="73" spans="2:9" s="55" customFormat="1" ht="24.75" customHeight="1" x14ac:dyDescent="0.2"/>
    <row r="74" spans="2:9" s="55" customFormat="1" ht="24.75" customHeight="1" x14ac:dyDescent="0.2"/>
    <row r="75" spans="2:9" s="55" customFormat="1" ht="24.75" customHeight="1" x14ac:dyDescent="0.2"/>
    <row r="76" spans="2:9" s="55" customFormat="1" ht="10.5" customHeight="1" x14ac:dyDescent="0.2"/>
    <row r="77" spans="2:9" s="55" customFormat="1" ht="11.25" customHeight="1" x14ac:dyDescent="0.2">
      <c r="E77" s="56"/>
      <c r="H77" s="56"/>
      <c r="I77" s="57"/>
    </row>
    <row r="78" spans="2:9" s="55" customFormat="1" ht="24.75" customHeight="1" x14ac:dyDescent="0.2">
      <c r="B78" s="488" t="s">
        <v>145</v>
      </c>
      <c r="C78" s="489"/>
      <c r="D78" s="489"/>
      <c r="E78" s="489"/>
      <c r="F78" s="489"/>
      <c r="G78" s="489"/>
      <c r="H78" s="489"/>
      <c r="I78" s="489"/>
    </row>
    <row r="79" spans="2:9" s="55" customFormat="1" ht="24.75" customHeight="1" x14ac:dyDescent="0.2">
      <c r="B79" s="485" t="s">
        <v>146</v>
      </c>
      <c r="C79" s="486"/>
      <c r="D79" s="486"/>
      <c r="E79" s="486"/>
      <c r="F79" s="486"/>
      <c r="G79" s="486"/>
      <c r="H79" s="486"/>
      <c r="I79" s="486"/>
    </row>
    <row r="80" spans="2:9" s="55" customFormat="1" ht="24.75" customHeight="1" x14ac:dyDescent="0.2">
      <c r="B80" s="487" t="s">
        <v>497</v>
      </c>
      <c r="C80" s="486"/>
      <c r="D80" s="486"/>
      <c r="E80" s="486"/>
      <c r="F80" s="486"/>
      <c r="G80" s="486"/>
      <c r="H80" s="486"/>
      <c r="I80" s="486"/>
    </row>
    <row r="81" spans="2:9" s="74" customFormat="1" ht="24.75" customHeight="1" thickBot="1" x14ac:dyDescent="0.3">
      <c r="B81" s="156" t="s">
        <v>0</v>
      </c>
      <c r="E81" s="76"/>
      <c r="H81" s="76"/>
      <c r="I81" s="152" t="s">
        <v>23</v>
      </c>
    </row>
    <row r="82" spans="2:9" s="70" customFormat="1" ht="24.75" customHeight="1" thickTop="1" thickBot="1" x14ac:dyDescent="0.25">
      <c r="B82" s="12" t="s">
        <v>1</v>
      </c>
      <c r="C82" s="503" t="s">
        <v>15</v>
      </c>
      <c r="D82" s="548"/>
      <c r="E82" s="549"/>
      <c r="F82" s="503" t="s">
        <v>16</v>
      </c>
      <c r="G82" s="548"/>
      <c r="H82" s="549"/>
      <c r="I82" s="506" t="s">
        <v>2</v>
      </c>
    </row>
    <row r="83" spans="2:9" s="71" customFormat="1" ht="24.75" customHeight="1" thickTop="1" x14ac:dyDescent="0.2">
      <c r="B83" s="570" t="s">
        <v>9</v>
      </c>
      <c r="C83" s="22" t="s">
        <v>3</v>
      </c>
      <c r="D83" s="20" t="s">
        <v>4</v>
      </c>
      <c r="E83" s="21" t="s">
        <v>5</v>
      </c>
      <c r="F83" s="22" t="s">
        <v>3</v>
      </c>
      <c r="G83" s="20" t="s">
        <v>4</v>
      </c>
      <c r="H83" s="21" t="s">
        <v>6</v>
      </c>
      <c r="I83" s="545"/>
    </row>
    <row r="84" spans="2:9" s="55" customFormat="1" ht="24.75" customHeight="1" thickBot="1" x14ac:dyDescent="0.25">
      <c r="B84" s="570"/>
      <c r="C84" s="13" t="s">
        <v>10</v>
      </c>
      <c r="D84" s="14" t="s">
        <v>11</v>
      </c>
      <c r="E84" s="15" t="s">
        <v>12</v>
      </c>
      <c r="F84" s="13" t="s">
        <v>10</v>
      </c>
      <c r="G84" s="14" t="s">
        <v>11</v>
      </c>
      <c r="H84" s="15" t="s">
        <v>12</v>
      </c>
      <c r="I84" s="4" t="s">
        <v>13</v>
      </c>
    </row>
    <row r="85" spans="2:9" s="55" customFormat="1" ht="24.75" customHeight="1" thickTop="1" x14ac:dyDescent="0.2">
      <c r="B85" s="111">
        <v>2004</v>
      </c>
      <c r="C85" s="112">
        <v>12553</v>
      </c>
      <c r="D85" s="113">
        <v>9</v>
      </c>
      <c r="E85" s="110">
        <f>C85/'التبادل و الميزان التجاري'!C7</f>
        <v>2.656770181865898E-2</v>
      </c>
      <c r="F85" s="112">
        <v>5932</v>
      </c>
      <c r="G85" s="118">
        <v>8</v>
      </c>
      <c r="H85" s="110">
        <f>F85/'التبادل و الميزان التجاري'!D7</f>
        <v>3.3389808565848056E-2</v>
      </c>
      <c r="I85" s="32">
        <f t="shared" ref="I85:I90" si="2">C85-F85</f>
        <v>6621</v>
      </c>
    </row>
    <row r="86" spans="2:9" s="55" customFormat="1" ht="24.75" customHeight="1" x14ac:dyDescent="0.2">
      <c r="B86" s="107">
        <v>2005</v>
      </c>
      <c r="C86" s="115">
        <v>20145</v>
      </c>
      <c r="D86" s="109">
        <v>9</v>
      </c>
      <c r="E86" s="110">
        <f>C86/'التبادل و الميزان التجاري'!C8</f>
        <v>2.9749949789114279E-2</v>
      </c>
      <c r="F86" s="115">
        <v>8468</v>
      </c>
      <c r="G86" s="109">
        <v>6</v>
      </c>
      <c r="H86" s="110">
        <f>F86/'التبادل و الميزان التجاري'!D8</f>
        <v>3.7975648586227775E-2</v>
      </c>
      <c r="I86" s="32">
        <f t="shared" si="2"/>
        <v>11677</v>
      </c>
    </row>
    <row r="87" spans="2:9" s="55" customFormat="1" ht="24.75" customHeight="1" x14ac:dyDescent="0.2">
      <c r="B87" s="107">
        <v>2006</v>
      </c>
      <c r="C87" s="108">
        <v>19359</v>
      </c>
      <c r="D87" s="109">
        <v>11</v>
      </c>
      <c r="E87" s="110">
        <f>C87/'التبادل و الميزان التجاري'!C9</f>
        <v>2.4463599039097023E-2</v>
      </c>
      <c r="F87" s="108">
        <v>10550</v>
      </c>
      <c r="G87" s="109">
        <v>5</v>
      </c>
      <c r="H87" s="110">
        <f>F87/'التبادل و الميزان التجاري'!D9</f>
        <v>4.0359293348941477E-2</v>
      </c>
      <c r="I87" s="33">
        <f t="shared" si="2"/>
        <v>8809</v>
      </c>
    </row>
    <row r="88" spans="2:9" s="55" customFormat="1" ht="24.75" customHeight="1" x14ac:dyDescent="0.2">
      <c r="B88" s="116">
        <v>2007</v>
      </c>
      <c r="C88" s="112">
        <v>17239</v>
      </c>
      <c r="D88" s="113">
        <v>11</v>
      </c>
      <c r="E88" s="114">
        <f>C88/'التبادل و الميزان التجاري'!C10</f>
        <v>1.9715165661599972E-2</v>
      </c>
      <c r="F88" s="112">
        <v>15381</v>
      </c>
      <c r="G88" s="113">
        <v>5</v>
      </c>
      <c r="H88" s="114">
        <f>F88/'التبادل و الميزان التجاري'!D10</f>
        <v>4.5494072549158798E-2</v>
      </c>
      <c r="I88" s="49">
        <f t="shared" si="2"/>
        <v>1858</v>
      </c>
    </row>
    <row r="89" spans="2:9" s="55" customFormat="1" ht="24.75" customHeight="1" x14ac:dyDescent="0.2">
      <c r="B89" s="111">
        <v>2008</v>
      </c>
      <c r="C89" s="120">
        <v>22902</v>
      </c>
      <c r="D89" s="113">
        <v>12</v>
      </c>
      <c r="E89" s="114">
        <f>C89/'التبادل و الميزان التجاري'!C11</f>
        <v>1.948307162508656E-2</v>
      </c>
      <c r="F89" s="120">
        <v>17288</v>
      </c>
      <c r="G89" s="113">
        <v>7</v>
      </c>
      <c r="H89" s="114">
        <f>F89/'التبادل و الميزان التجاري'!D11</f>
        <v>4.0041412566907471E-2</v>
      </c>
      <c r="I89" s="49">
        <f t="shared" si="2"/>
        <v>5614</v>
      </c>
    </row>
    <row r="90" spans="2:9" s="55" customFormat="1" ht="24.75" customHeight="1" x14ac:dyDescent="0.2">
      <c r="B90" s="111">
        <v>2009</v>
      </c>
      <c r="C90" s="120">
        <v>9653</v>
      </c>
      <c r="D90" s="113">
        <v>17</v>
      </c>
      <c r="E90" s="114">
        <f>C90/'التبادل و الميزان التجاري'!C12</f>
        <v>1.3386325784312774E-2</v>
      </c>
      <c r="F90" s="120">
        <v>13250</v>
      </c>
      <c r="G90" s="113">
        <v>7</v>
      </c>
      <c r="H90" s="114">
        <f>F90/'التبادل و الميزان التجاري'!D12</f>
        <v>3.6981216333137959E-2</v>
      </c>
      <c r="I90" s="49">
        <f t="shared" si="2"/>
        <v>-3597</v>
      </c>
    </row>
    <row r="91" spans="2:9" s="55" customFormat="1" ht="24.75" customHeight="1" x14ac:dyDescent="0.2">
      <c r="B91" s="111">
        <v>2010</v>
      </c>
      <c r="C91" s="120">
        <v>15529</v>
      </c>
      <c r="D91" s="113">
        <v>13</v>
      </c>
      <c r="E91" s="114">
        <f>C91/'التبادل و الميزان التجاري'!C13</f>
        <v>1.6488901394691995E-2</v>
      </c>
      <c r="F91" s="120">
        <v>12682</v>
      </c>
      <c r="G91" s="113">
        <v>10</v>
      </c>
      <c r="H91" s="114">
        <f>F91/'التبادل و الميزان التجاري'!D13</f>
        <v>3.1646769943304322E-2</v>
      </c>
      <c r="I91" s="49">
        <f>C91-F91</f>
        <v>2847</v>
      </c>
    </row>
    <row r="92" spans="2:9" s="55" customFormat="1" ht="24.75" customHeight="1" x14ac:dyDescent="0.2">
      <c r="B92" s="111">
        <v>2011</v>
      </c>
      <c r="C92" s="120">
        <v>38611</v>
      </c>
      <c r="D92" s="113">
        <v>8</v>
      </c>
      <c r="E92" s="114">
        <f>C92/'التبادل و الميزان التجاري'!C14</f>
        <v>2.8232257498427928E-2</v>
      </c>
      <c r="F92" s="120">
        <v>17290</v>
      </c>
      <c r="G92" s="113">
        <v>8</v>
      </c>
      <c r="H92" s="114">
        <f>F92/'التبادل و الميزان التجاري'!D14</f>
        <v>3.5039082053059181E-2</v>
      </c>
      <c r="I92" s="49">
        <f>C92-F92</f>
        <v>21321</v>
      </c>
    </row>
    <row r="93" spans="2:9" s="55" customFormat="1" ht="24.75" customHeight="1" x14ac:dyDescent="0.2">
      <c r="B93" s="111">
        <v>2012</v>
      </c>
      <c r="C93" s="120">
        <v>39326</v>
      </c>
      <c r="D93" s="113">
        <v>8</v>
      </c>
      <c r="E93" s="114">
        <f>C93/'التبادل و الميزان التجاري'!C15</f>
        <v>2.7000306213105098E-2</v>
      </c>
      <c r="F93" s="120">
        <v>17484</v>
      </c>
      <c r="G93" s="113">
        <v>9</v>
      </c>
      <c r="H93" s="114">
        <f>F93/'التبادل و الميزان التجاري'!D15</f>
        <v>2.9965396856409809E-2</v>
      </c>
      <c r="I93" s="49">
        <v>21842</v>
      </c>
    </row>
    <row r="94" spans="2:9" s="55" customFormat="1" ht="24.75" customHeight="1" thickBot="1" x14ac:dyDescent="0.25">
      <c r="B94" s="121">
        <v>2013</v>
      </c>
      <c r="C94" s="122">
        <v>34115</v>
      </c>
      <c r="D94" s="123">
        <v>10</v>
      </c>
      <c r="E94" s="124">
        <f>C94/'التبادل و الميزان التجاري'!C16</f>
        <v>2.4203223359959364E-2</v>
      </c>
      <c r="F94" s="122">
        <v>20374</v>
      </c>
      <c r="G94" s="123">
        <v>8</v>
      </c>
      <c r="H94" s="124">
        <f>F94/'التبادل و الميزان التجاري'!D16</f>
        <v>3.2309834406944696E-2</v>
      </c>
      <c r="I94" s="16">
        <f>C94-F94</f>
        <v>13741</v>
      </c>
    </row>
    <row r="95" spans="2:9" s="55" customFormat="1" ht="10.5" customHeight="1" thickTop="1" thickBot="1" x14ac:dyDescent="0.25">
      <c r="B95" s="42"/>
      <c r="C95" s="58"/>
      <c r="D95" s="58"/>
      <c r="E95" s="58"/>
      <c r="F95" s="58"/>
      <c r="G95" s="58"/>
      <c r="H95" s="58"/>
      <c r="I95" s="58"/>
    </row>
    <row r="96" spans="2:9" s="10" customFormat="1" ht="24.75" customHeight="1" thickBot="1" x14ac:dyDescent="0.25">
      <c r="B96" s="499" t="s">
        <v>499</v>
      </c>
      <c r="C96" s="500"/>
      <c r="D96" s="501"/>
      <c r="E96" s="18" t="s">
        <v>3</v>
      </c>
      <c r="F96" s="499" t="s">
        <v>500</v>
      </c>
      <c r="G96" s="500"/>
      <c r="H96" s="501"/>
      <c r="I96" s="18" t="s">
        <v>3</v>
      </c>
    </row>
    <row r="97" spans="2:9" s="55" customFormat="1" ht="24.75" customHeight="1" x14ac:dyDescent="0.2">
      <c r="B97" s="519" t="s">
        <v>60</v>
      </c>
      <c r="C97" s="550"/>
      <c r="D97" s="550"/>
      <c r="E97" s="144">
        <v>31139</v>
      </c>
      <c r="F97" s="510" t="s">
        <v>908</v>
      </c>
      <c r="G97" s="550"/>
      <c r="H97" s="550"/>
      <c r="I97" s="144">
        <v>993</v>
      </c>
    </row>
    <row r="98" spans="2:9" s="55" customFormat="1" ht="24.75" customHeight="1" x14ac:dyDescent="0.2">
      <c r="B98" s="492" t="s">
        <v>374</v>
      </c>
      <c r="C98" s="543"/>
      <c r="D98" s="543"/>
      <c r="E98" s="54">
        <v>797</v>
      </c>
      <c r="F98" s="539" t="s">
        <v>909</v>
      </c>
      <c r="G98" s="540"/>
      <c r="H98" s="541"/>
      <c r="I98" s="54">
        <v>448</v>
      </c>
    </row>
    <row r="99" spans="2:9" s="55" customFormat="1" ht="24.75" customHeight="1" x14ac:dyDescent="0.2">
      <c r="B99" s="492" t="s">
        <v>423</v>
      </c>
      <c r="C99" s="543"/>
      <c r="D99" s="543"/>
      <c r="E99" s="54">
        <v>592</v>
      </c>
      <c r="F99" s="497" t="s">
        <v>462</v>
      </c>
      <c r="G99" s="544"/>
      <c r="H99" s="543"/>
      <c r="I99" s="54">
        <v>305</v>
      </c>
    </row>
    <row r="100" spans="2:9" s="55" customFormat="1" ht="24.75" customHeight="1" x14ac:dyDescent="0.2">
      <c r="B100" s="492" t="s">
        <v>594</v>
      </c>
      <c r="C100" s="543"/>
      <c r="D100" s="543"/>
      <c r="E100" s="54">
        <v>383</v>
      </c>
      <c r="F100" s="497" t="s">
        <v>596</v>
      </c>
      <c r="G100" s="543"/>
      <c r="H100" s="543"/>
      <c r="I100" s="54">
        <v>270</v>
      </c>
    </row>
    <row r="101" spans="2:9" s="55" customFormat="1" ht="24.75" customHeight="1" thickBot="1" x14ac:dyDescent="0.25">
      <c r="B101" s="494" t="s">
        <v>595</v>
      </c>
      <c r="C101" s="547"/>
      <c r="D101" s="547"/>
      <c r="E101" s="79">
        <v>344</v>
      </c>
      <c r="F101" s="494" t="s">
        <v>597</v>
      </c>
      <c r="G101" s="547"/>
      <c r="H101" s="547"/>
      <c r="I101" s="79">
        <v>222</v>
      </c>
    </row>
    <row r="102" spans="2:9" s="55" customFormat="1" ht="24.75" customHeight="1" x14ac:dyDescent="0.2"/>
    <row r="103" spans="2:9" s="55" customFormat="1" ht="24.75" customHeight="1" x14ac:dyDescent="0.2">
      <c r="B103" s="483" t="s">
        <v>147</v>
      </c>
      <c r="C103" s="484"/>
      <c r="D103" s="484"/>
      <c r="E103" s="484"/>
      <c r="F103" s="484"/>
      <c r="G103" s="484"/>
      <c r="H103" s="484"/>
      <c r="I103" s="484"/>
    </row>
    <row r="104" spans="2:9" s="55" customFormat="1" ht="24.75" customHeight="1" x14ac:dyDescent="0.2"/>
    <row r="105" spans="2:9" s="55" customFormat="1" ht="24.75" customHeight="1" x14ac:dyDescent="0.2"/>
    <row r="106" spans="2:9" s="55" customFormat="1" ht="24.75" customHeight="1" x14ac:dyDescent="0.2"/>
    <row r="107" spans="2:9" s="55" customFormat="1" ht="24.75" customHeight="1" x14ac:dyDescent="0.2"/>
    <row r="108" spans="2:9" s="55" customFormat="1" ht="24.75" customHeight="1" x14ac:dyDescent="0.2"/>
    <row r="109" spans="2:9" s="55" customFormat="1" ht="24.75" customHeight="1" x14ac:dyDescent="0.2"/>
    <row r="110" spans="2:9" s="55" customFormat="1" ht="24.75" customHeight="1" x14ac:dyDescent="0.2"/>
    <row r="111" spans="2:9" s="55" customFormat="1" ht="24.75" customHeight="1" x14ac:dyDescent="0.2"/>
    <row r="112" spans="2:9" s="55" customFormat="1" ht="24.75" customHeight="1" x14ac:dyDescent="0.2"/>
    <row r="113" spans="2:9" s="55" customFormat="1" ht="24.75" customHeight="1" x14ac:dyDescent="0.2"/>
    <row r="114" spans="2:9" s="55" customFormat="1" ht="10.5" customHeight="1" x14ac:dyDescent="0.2"/>
    <row r="115" spans="2:9" s="55" customFormat="1" ht="12" customHeight="1" x14ac:dyDescent="0.2">
      <c r="E115" s="56"/>
      <c r="H115" s="56"/>
      <c r="I115" s="57"/>
    </row>
    <row r="116" spans="2:9" s="55" customFormat="1" ht="24.75" customHeight="1" x14ac:dyDescent="0.2">
      <c r="B116" s="488" t="s">
        <v>151</v>
      </c>
      <c r="C116" s="489"/>
      <c r="D116" s="489"/>
      <c r="E116" s="489"/>
      <c r="F116" s="489"/>
      <c r="G116" s="489"/>
      <c r="H116" s="489"/>
      <c r="I116" s="489"/>
    </row>
    <row r="117" spans="2:9" s="55" customFormat="1" ht="24.75" customHeight="1" x14ac:dyDescent="0.2">
      <c r="B117" s="485" t="s">
        <v>910</v>
      </c>
      <c r="C117" s="486"/>
      <c r="D117" s="486"/>
      <c r="E117" s="486"/>
      <c r="F117" s="486"/>
      <c r="G117" s="486"/>
      <c r="H117" s="486"/>
      <c r="I117" s="486"/>
    </row>
    <row r="118" spans="2:9" s="55" customFormat="1" ht="24.75" customHeight="1" x14ac:dyDescent="0.2">
      <c r="B118" s="487" t="s">
        <v>497</v>
      </c>
      <c r="C118" s="486"/>
      <c r="D118" s="486"/>
      <c r="E118" s="486"/>
      <c r="F118" s="486"/>
      <c r="G118" s="486"/>
      <c r="H118" s="486"/>
      <c r="I118" s="486"/>
    </row>
    <row r="119" spans="2:9" s="74" customFormat="1" ht="24.75" customHeight="1" thickBot="1" x14ac:dyDescent="0.3">
      <c r="B119" s="156" t="s">
        <v>0</v>
      </c>
      <c r="E119" s="76"/>
      <c r="H119" s="76"/>
      <c r="I119" s="152" t="s">
        <v>23</v>
      </c>
    </row>
    <row r="120" spans="2:9" s="70" customFormat="1" ht="24.75" customHeight="1" thickTop="1" thickBot="1" x14ac:dyDescent="0.25">
      <c r="B120" s="12" t="s">
        <v>1</v>
      </c>
      <c r="C120" s="503" t="s">
        <v>15</v>
      </c>
      <c r="D120" s="548"/>
      <c r="E120" s="549"/>
      <c r="F120" s="503" t="s">
        <v>16</v>
      </c>
      <c r="G120" s="548"/>
      <c r="H120" s="549"/>
      <c r="I120" s="506" t="s">
        <v>2</v>
      </c>
    </row>
    <row r="121" spans="2:9" s="71" customFormat="1" ht="24.75" customHeight="1" thickTop="1" x14ac:dyDescent="0.2">
      <c r="B121" s="508" t="s">
        <v>9</v>
      </c>
      <c r="C121" s="22" t="s">
        <v>3</v>
      </c>
      <c r="D121" s="20" t="s">
        <v>4</v>
      </c>
      <c r="E121" s="21" t="s">
        <v>5</v>
      </c>
      <c r="F121" s="22" t="s">
        <v>3</v>
      </c>
      <c r="G121" s="20" t="s">
        <v>4</v>
      </c>
      <c r="H121" s="21" t="s">
        <v>6</v>
      </c>
      <c r="I121" s="545"/>
    </row>
    <row r="122" spans="2:9" s="55" customFormat="1" ht="24.75" customHeight="1" thickBot="1" x14ac:dyDescent="0.25">
      <c r="B122" s="612"/>
      <c r="C122" s="13" t="s">
        <v>10</v>
      </c>
      <c r="D122" s="14" t="s">
        <v>11</v>
      </c>
      <c r="E122" s="15" t="s">
        <v>12</v>
      </c>
      <c r="F122" s="13" t="s">
        <v>10</v>
      </c>
      <c r="G122" s="14" t="s">
        <v>11</v>
      </c>
      <c r="H122" s="15" t="s">
        <v>12</v>
      </c>
      <c r="I122" s="4" t="s">
        <v>13</v>
      </c>
    </row>
    <row r="123" spans="2:9" s="55" customFormat="1" ht="24.75" customHeight="1" thickTop="1" x14ac:dyDescent="0.2">
      <c r="B123" s="111">
        <v>2004</v>
      </c>
      <c r="C123" s="112">
        <v>18216</v>
      </c>
      <c r="D123" s="126">
        <v>7</v>
      </c>
      <c r="E123" s="110">
        <f>C123/'التبادل و الميزان التجاري'!C7</f>
        <v>3.8553115297434236E-2</v>
      </c>
      <c r="F123" s="112">
        <v>3338</v>
      </c>
      <c r="G123" s="113">
        <v>12</v>
      </c>
      <c r="H123" s="110">
        <f>F123/'التبادل و الميزان التجاري'!D7</f>
        <v>1.8788803269184223E-2</v>
      </c>
      <c r="I123" s="32">
        <f t="shared" ref="I123:I128" si="3">C123-F123</f>
        <v>14878</v>
      </c>
    </row>
    <row r="124" spans="2:9" s="55" customFormat="1" ht="24.75" customHeight="1" x14ac:dyDescent="0.2">
      <c r="B124" s="111">
        <v>2005</v>
      </c>
      <c r="C124" s="112">
        <v>24308</v>
      </c>
      <c r="D124" s="126">
        <v>8</v>
      </c>
      <c r="E124" s="110">
        <f>C124/'التبادل و الميزان التجاري'!C8</f>
        <v>3.5897829708304289E-2</v>
      </c>
      <c r="F124" s="112">
        <v>3703</v>
      </c>
      <c r="G124" s="113">
        <v>16</v>
      </c>
      <c r="H124" s="110">
        <f>F124/'التبادل و الميزان التجاري'!D8</f>
        <v>1.6606498194945848E-2</v>
      </c>
      <c r="I124" s="53">
        <f t="shared" si="3"/>
        <v>20605</v>
      </c>
    </row>
    <row r="125" spans="2:9" s="55" customFormat="1" ht="24.75" customHeight="1" x14ac:dyDescent="0.2">
      <c r="B125" s="132">
        <v>2006</v>
      </c>
      <c r="C125" s="115">
        <v>24331</v>
      </c>
      <c r="D125" s="109">
        <v>9</v>
      </c>
      <c r="E125" s="110">
        <f>C125/'التبادل و الميزان التجاري'!C9</f>
        <v>3.074662060128466E-2</v>
      </c>
      <c r="F125" s="115">
        <v>3865</v>
      </c>
      <c r="G125" s="109">
        <v>17</v>
      </c>
      <c r="H125" s="110">
        <f>F125/'التبادل و الميزان التجاري'!D9</f>
        <v>1.4785655809825479E-2</v>
      </c>
      <c r="I125" s="34">
        <f t="shared" si="3"/>
        <v>20466</v>
      </c>
    </row>
    <row r="126" spans="2:9" s="55" customFormat="1" ht="24.75" customHeight="1" x14ac:dyDescent="0.2">
      <c r="B126" s="140">
        <v>2007</v>
      </c>
      <c r="C126" s="120">
        <v>18630</v>
      </c>
      <c r="D126" s="113">
        <v>10</v>
      </c>
      <c r="E126" s="114">
        <f>C126/'التبادل و الميزان التجاري'!C10</f>
        <v>2.1305965327200388E-2</v>
      </c>
      <c r="F126" s="120">
        <v>4552</v>
      </c>
      <c r="G126" s="113">
        <v>18</v>
      </c>
      <c r="H126" s="114">
        <f>F126/'التبادل و الميزان التجاري'!D10</f>
        <v>1.3463950214145429E-2</v>
      </c>
      <c r="I126" s="83">
        <f t="shared" si="3"/>
        <v>14078</v>
      </c>
    </row>
    <row r="127" spans="2:9" s="55" customFormat="1" ht="24.75" customHeight="1" x14ac:dyDescent="0.2">
      <c r="B127" s="111">
        <v>2008</v>
      </c>
      <c r="C127" s="120">
        <v>24529</v>
      </c>
      <c r="D127" s="113">
        <v>10</v>
      </c>
      <c r="E127" s="114">
        <f>C127/'التبادل و الميزان التجاري'!C11</f>
        <v>2.0867184695299461E-2</v>
      </c>
      <c r="F127" s="120">
        <v>5479</v>
      </c>
      <c r="G127" s="113">
        <v>20</v>
      </c>
      <c r="H127" s="114">
        <f>F127/'التبادل و الميزان التجاري'!D11</f>
        <v>1.2690126067450602E-2</v>
      </c>
      <c r="I127" s="83">
        <f t="shared" si="3"/>
        <v>19050</v>
      </c>
    </row>
    <row r="128" spans="2:9" s="55" customFormat="1" ht="24.75" customHeight="1" x14ac:dyDescent="0.2">
      <c r="B128" s="111">
        <v>2009</v>
      </c>
      <c r="C128" s="120">
        <v>13436</v>
      </c>
      <c r="D128" s="113">
        <v>11</v>
      </c>
      <c r="E128" s="114">
        <f>C128/'التبادل و الميزان التجاري'!C12</f>
        <v>1.8632412020928874E-2</v>
      </c>
      <c r="F128" s="120">
        <v>4494</v>
      </c>
      <c r="G128" s="113">
        <v>21</v>
      </c>
      <c r="H128" s="114">
        <f>F128/'التبادل و الميزان التجاري'!D12</f>
        <v>1.2542912166122414E-2</v>
      </c>
      <c r="I128" s="83">
        <f t="shared" si="3"/>
        <v>8942</v>
      </c>
    </row>
    <row r="129" spans="2:9" s="55" customFormat="1" ht="24.75" customHeight="1" x14ac:dyDescent="0.2">
      <c r="B129" s="111">
        <v>2010</v>
      </c>
      <c r="C129" s="120">
        <v>12730</v>
      </c>
      <c r="D129" s="113">
        <v>17</v>
      </c>
      <c r="E129" s="114">
        <f>C129/'التبادل و الميزان التجاري'!C13</f>
        <v>1.3516885488726196E-2</v>
      </c>
      <c r="F129" s="120">
        <v>4582</v>
      </c>
      <c r="G129" s="113">
        <v>20</v>
      </c>
      <c r="H129" s="114">
        <f>F129/'التبادل و الميزان التجاري'!D13</f>
        <v>1.1433961510820091E-2</v>
      </c>
      <c r="I129" s="83">
        <f>C129-F129</f>
        <v>8148</v>
      </c>
    </row>
    <row r="130" spans="2:9" s="55" customFormat="1" ht="24.75" customHeight="1" x14ac:dyDescent="0.2">
      <c r="B130" s="111">
        <v>2011</v>
      </c>
      <c r="C130" s="120">
        <v>31667</v>
      </c>
      <c r="D130" s="113">
        <v>11</v>
      </c>
      <c r="E130" s="114">
        <f>C130/'التبادل و الميزان التجاري'!C14</f>
        <v>2.3154823708340037E-2</v>
      </c>
      <c r="F130" s="120">
        <v>5534</v>
      </c>
      <c r="G130" s="113">
        <v>21</v>
      </c>
      <c r="H130" s="114">
        <f>F130/'التبادل و الميزان التجاري'!D14</f>
        <v>1.1214938119238259E-2</v>
      </c>
      <c r="I130" s="83">
        <f>C130-F130</f>
        <v>26133</v>
      </c>
    </row>
    <row r="131" spans="2:9" s="55" customFormat="1" ht="24.75" customHeight="1" x14ac:dyDescent="0.2">
      <c r="B131" s="111">
        <v>2012</v>
      </c>
      <c r="C131" s="120">
        <v>33298</v>
      </c>
      <c r="D131" s="113">
        <v>11</v>
      </c>
      <c r="E131" s="114">
        <f>C131/'التبادل و الميزان التجاري'!C15</f>
        <v>2.2861623259013718E-2</v>
      </c>
      <c r="F131" s="120">
        <v>6274</v>
      </c>
      <c r="G131" s="113">
        <v>22</v>
      </c>
      <c r="H131" s="114">
        <f>F131/'التبادل و الميزان التجاري'!D15</f>
        <v>1.0752854030949161E-2</v>
      </c>
      <c r="I131" s="83">
        <v>27024</v>
      </c>
    </row>
    <row r="132" spans="2:9" s="55" customFormat="1" ht="24.75" customHeight="1" thickBot="1" x14ac:dyDescent="0.25">
      <c r="B132" s="121">
        <v>2013</v>
      </c>
      <c r="C132" s="122">
        <v>23113</v>
      </c>
      <c r="D132" s="123">
        <v>15</v>
      </c>
      <c r="E132" s="124">
        <f>C132/'التبادل و الميزان التجاري'!C16</f>
        <v>1.6397745904110823E-2</v>
      </c>
      <c r="F132" s="122">
        <v>6771</v>
      </c>
      <c r="G132" s="123">
        <v>20</v>
      </c>
      <c r="H132" s="124">
        <f>F132/'التبادل و الميزان التجاري'!D16</f>
        <v>1.0737699458595392E-2</v>
      </c>
      <c r="I132" s="25">
        <f>C132-F132</f>
        <v>16342</v>
      </c>
    </row>
    <row r="133" spans="2:9" s="55" customFormat="1" ht="10.5" customHeight="1" thickTop="1" thickBot="1" x14ac:dyDescent="0.25">
      <c r="B133" s="42"/>
      <c r="C133" s="58"/>
      <c r="D133" s="58"/>
      <c r="E133" s="58"/>
      <c r="F133" s="58"/>
      <c r="G133" s="58"/>
      <c r="H133" s="58"/>
      <c r="I133" s="58"/>
    </row>
    <row r="134" spans="2:9" s="10" customFormat="1" ht="24.75" customHeight="1" thickBot="1" x14ac:dyDescent="0.25">
      <c r="B134" s="499" t="s">
        <v>499</v>
      </c>
      <c r="C134" s="500"/>
      <c r="D134" s="501"/>
      <c r="E134" s="18" t="s">
        <v>3</v>
      </c>
      <c r="F134" s="499" t="s">
        <v>500</v>
      </c>
      <c r="G134" s="500"/>
      <c r="H134" s="501"/>
      <c r="I134" s="18" t="s">
        <v>3</v>
      </c>
    </row>
    <row r="135" spans="2:9" s="55" customFormat="1" ht="24.75" customHeight="1" x14ac:dyDescent="0.2">
      <c r="B135" s="519" t="s">
        <v>60</v>
      </c>
      <c r="C135" s="550"/>
      <c r="D135" s="550"/>
      <c r="E135" s="144">
        <v>21156</v>
      </c>
      <c r="F135" s="510" t="s">
        <v>911</v>
      </c>
      <c r="G135" s="550"/>
      <c r="H135" s="550"/>
      <c r="I135" s="144">
        <v>311</v>
      </c>
    </row>
    <row r="136" spans="2:9" s="55" customFormat="1" ht="24.75" customHeight="1" x14ac:dyDescent="0.2">
      <c r="B136" s="492" t="s">
        <v>115</v>
      </c>
      <c r="C136" s="543"/>
      <c r="D136" s="543"/>
      <c r="E136" s="54">
        <v>516</v>
      </c>
      <c r="F136" s="497" t="s">
        <v>598</v>
      </c>
      <c r="G136" s="544"/>
      <c r="H136" s="543"/>
      <c r="I136" s="54">
        <v>195</v>
      </c>
    </row>
    <row r="137" spans="2:9" s="55" customFormat="1" ht="24.75" customHeight="1" x14ac:dyDescent="0.2">
      <c r="B137" s="492" t="s">
        <v>373</v>
      </c>
      <c r="C137" s="543"/>
      <c r="D137" s="543"/>
      <c r="E137" s="54">
        <v>395</v>
      </c>
      <c r="F137" s="539" t="s">
        <v>914</v>
      </c>
      <c r="G137" s="540"/>
      <c r="H137" s="541"/>
      <c r="I137" s="54">
        <v>168</v>
      </c>
    </row>
    <row r="138" spans="2:9" s="55" customFormat="1" ht="24.75" customHeight="1" x14ac:dyDescent="0.2">
      <c r="B138" s="492" t="s">
        <v>426</v>
      </c>
      <c r="C138" s="543"/>
      <c r="D138" s="543"/>
      <c r="E138" s="54">
        <v>185</v>
      </c>
      <c r="F138" s="492" t="s">
        <v>912</v>
      </c>
      <c r="G138" s="543"/>
      <c r="H138" s="543"/>
      <c r="I138" s="54">
        <v>164</v>
      </c>
    </row>
    <row r="139" spans="2:9" s="55" customFormat="1" ht="24.75" customHeight="1" thickBot="1" x14ac:dyDescent="0.25">
      <c r="B139" s="494" t="s">
        <v>440</v>
      </c>
      <c r="C139" s="547"/>
      <c r="D139" s="547"/>
      <c r="E139" s="79">
        <v>109</v>
      </c>
      <c r="F139" s="494" t="s">
        <v>913</v>
      </c>
      <c r="G139" s="547"/>
      <c r="H139" s="547"/>
      <c r="I139" s="79">
        <v>153</v>
      </c>
    </row>
    <row r="140" spans="2:9" s="55" customFormat="1" ht="24.75" customHeight="1" x14ac:dyDescent="0.2"/>
    <row r="141" spans="2:9" s="55" customFormat="1" ht="24.75" customHeight="1" x14ac:dyDescent="0.2">
      <c r="B141" s="483" t="s">
        <v>152</v>
      </c>
      <c r="C141" s="484"/>
      <c r="D141" s="484"/>
      <c r="E141" s="484"/>
      <c r="F141" s="484"/>
      <c r="G141" s="484"/>
      <c r="H141" s="484"/>
      <c r="I141" s="484"/>
    </row>
    <row r="142" spans="2:9" s="55" customFormat="1" ht="24.75" customHeight="1" x14ac:dyDescent="0.2"/>
    <row r="143" spans="2:9" s="55" customFormat="1" ht="24.75" customHeight="1" x14ac:dyDescent="0.2"/>
    <row r="144" spans="2:9" s="55" customFormat="1" ht="24.75" customHeight="1" x14ac:dyDescent="0.2"/>
    <row r="145" spans="2:9" s="55" customFormat="1" ht="24.75" customHeight="1" x14ac:dyDescent="0.2"/>
    <row r="146" spans="2:9" s="55" customFormat="1" ht="24.75" customHeight="1" x14ac:dyDescent="0.2"/>
    <row r="147" spans="2:9" s="55" customFormat="1" ht="24.75" customHeight="1" x14ac:dyDescent="0.2"/>
    <row r="148" spans="2:9" s="55" customFormat="1" ht="24.75" customHeight="1" x14ac:dyDescent="0.2"/>
    <row r="149" spans="2:9" s="55" customFormat="1" ht="24.75" customHeight="1" x14ac:dyDescent="0.2"/>
    <row r="150" spans="2:9" s="55" customFormat="1" ht="24.75" customHeight="1" x14ac:dyDescent="0.2"/>
    <row r="151" spans="2:9" s="55" customFormat="1" ht="24.75" customHeight="1" x14ac:dyDescent="0.2"/>
    <row r="152" spans="2:9" s="55" customFormat="1" ht="10.5" customHeight="1" x14ac:dyDescent="0.2"/>
    <row r="153" spans="2:9" s="55" customFormat="1" ht="11.25" customHeight="1" x14ac:dyDescent="0.2">
      <c r="E153" s="56"/>
      <c r="H153" s="56"/>
      <c r="I153" s="57"/>
    </row>
    <row r="154" spans="2:9" s="55" customFormat="1" ht="24.75" customHeight="1" x14ac:dyDescent="0.2">
      <c r="B154" s="488" t="s">
        <v>153</v>
      </c>
      <c r="C154" s="489"/>
      <c r="D154" s="489"/>
      <c r="E154" s="489"/>
      <c r="F154" s="489"/>
      <c r="G154" s="489"/>
      <c r="H154" s="489"/>
      <c r="I154" s="489"/>
    </row>
    <row r="155" spans="2:9" s="55" customFormat="1" ht="24.75" customHeight="1" x14ac:dyDescent="0.2">
      <c r="B155" s="485" t="s">
        <v>154</v>
      </c>
      <c r="C155" s="486"/>
      <c r="D155" s="486"/>
      <c r="E155" s="486"/>
      <c r="F155" s="486"/>
      <c r="G155" s="486"/>
      <c r="H155" s="486"/>
      <c r="I155" s="486"/>
    </row>
    <row r="156" spans="2:9" s="55" customFormat="1" ht="24.75" customHeight="1" x14ac:dyDescent="0.2">
      <c r="B156" s="487" t="s">
        <v>497</v>
      </c>
      <c r="C156" s="486"/>
      <c r="D156" s="486"/>
      <c r="E156" s="486"/>
      <c r="F156" s="486"/>
      <c r="G156" s="486"/>
      <c r="H156" s="486"/>
      <c r="I156" s="486"/>
    </row>
    <row r="157" spans="2:9" s="74" customFormat="1" ht="24.75" customHeight="1" thickBot="1" x14ac:dyDescent="0.3">
      <c r="B157" s="156" t="s">
        <v>0</v>
      </c>
      <c r="E157" s="76"/>
      <c r="H157" s="76"/>
      <c r="I157" s="152" t="s">
        <v>23</v>
      </c>
    </row>
    <row r="158" spans="2:9" s="70" customFormat="1" ht="24.75" customHeight="1" thickTop="1" thickBot="1" x14ac:dyDescent="0.25">
      <c r="B158" s="12" t="s">
        <v>1</v>
      </c>
      <c r="C158" s="503" t="s">
        <v>15</v>
      </c>
      <c r="D158" s="548"/>
      <c r="E158" s="549"/>
      <c r="F158" s="503" t="s">
        <v>16</v>
      </c>
      <c r="G158" s="548"/>
      <c r="H158" s="549"/>
      <c r="I158" s="506" t="s">
        <v>2</v>
      </c>
    </row>
    <row r="159" spans="2:9" s="71" customFormat="1" ht="24.75" customHeight="1" thickTop="1" x14ac:dyDescent="0.2">
      <c r="B159" s="508" t="s">
        <v>9</v>
      </c>
      <c r="C159" s="22" t="s">
        <v>3</v>
      </c>
      <c r="D159" s="20" t="s">
        <v>4</v>
      </c>
      <c r="E159" s="21" t="s">
        <v>5</v>
      </c>
      <c r="F159" s="22" t="s">
        <v>3</v>
      </c>
      <c r="G159" s="20" t="s">
        <v>4</v>
      </c>
      <c r="H159" s="21" t="s">
        <v>6</v>
      </c>
      <c r="I159" s="545"/>
    </row>
    <row r="160" spans="2:9" s="55" customFormat="1" ht="24.75" customHeight="1" thickBot="1" x14ac:dyDescent="0.25">
      <c r="B160" s="612"/>
      <c r="C160" s="13" t="s">
        <v>10</v>
      </c>
      <c r="D160" s="14" t="s">
        <v>11</v>
      </c>
      <c r="E160" s="15" t="s">
        <v>12</v>
      </c>
      <c r="F160" s="13" t="s">
        <v>10</v>
      </c>
      <c r="G160" s="14" t="s">
        <v>11</v>
      </c>
      <c r="H160" s="15" t="s">
        <v>12</v>
      </c>
      <c r="I160" s="4" t="s">
        <v>13</v>
      </c>
    </row>
    <row r="161" spans="2:9" s="55" customFormat="1" ht="24.75" customHeight="1" thickTop="1" x14ac:dyDescent="0.2">
      <c r="B161" s="132">
        <v>2004</v>
      </c>
      <c r="C161" s="115">
        <v>8382</v>
      </c>
      <c r="D161" s="109">
        <v>14</v>
      </c>
      <c r="E161" s="119">
        <f>C161/'التبادل و الميزان التجاري'!C7</f>
        <v>1.774002044483387E-2</v>
      </c>
      <c r="F161" s="115">
        <v>2336</v>
      </c>
      <c r="G161" s="109">
        <v>18</v>
      </c>
      <c r="H161" s="110">
        <f>F161/'التبادل و الميزان التجاري'!D7</f>
        <v>1.3148785031999505E-2</v>
      </c>
      <c r="I161" s="33">
        <f t="shared" ref="I161:I166" si="4">C161-F161</f>
        <v>6046</v>
      </c>
    </row>
    <row r="162" spans="2:9" s="55" customFormat="1" ht="24.75" customHeight="1" x14ac:dyDescent="0.2">
      <c r="B162" s="132">
        <v>2005</v>
      </c>
      <c r="C162" s="115">
        <v>11134</v>
      </c>
      <c r="D162" s="109">
        <v>15</v>
      </c>
      <c r="E162" s="110">
        <f>C162/'التبادل و الميزان التجاري'!C8</f>
        <v>1.6442588282551421E-2</v>
      </c>
      <c r="F162" s="115">
        <v>2510</v>
      </c>
      <c r="G162" s="109">
        <v>21</v>
      </c>
      <c r="H162" s="110">
        <f>F162/'التبادل و الميزان التجاري'!D8</f>
        <v>1.1256362535596564E-2</v>
      </c>
      <c r="I162" s="33">
        <f t="shared" si="4"/>
        <v>8624</v>
      </c>
    </row>
    <row r="163" spans="2:9" s="55" customFormat="1" ht="24.75" customHeight="1" x14ac:dyDescent="0.2">
      <c r="B163" s="132">
        <v>2006</v>
      </c>
      <c r="C163" s="115">
        <v>13417</v>
      </c>
      <c r="D163" s="109">
        <v>13</v>
      </c>
      <c r="E163" s="110">
        <f>C163/'التبادل و الميزان التجاري'!C9</f>
        <v>1.6954806979057015E-2</v>
      </c>
      <c r="F163" s="115">
        <v>2880</v>
      </c>
      <c r="G163" s="109">
        <v>22</v>
      </c>
      <c r="H163" s="110">
        <f>F163/'التبادل و الميزان التجاري'!D9</f>
        <v>1.1017513255445635E-2</v>
      </c>
      <c r="I163" s="33">
        <f t="shared" si="4"/>
        <v>10537</v>
      </c>
    </row>
    <row r="164" spans="2:9" s="55" customFormat="1" ht="24.75" customHeight="1" x14ac:dyDescent="0.2">
      <c r="B164" s="140">
        <v>2007</v>
      </c>
      <c r="C164" s="120">
        <v>14990</v>
      </c>
      <c r="D164" s="113">
        <v>14</v>
      </c>
      <c r="E164" s="114">
        <f>C164/'التبادل و الميزان التجاري'!C10</f>
        <v>1.7143125080769393E-2</v>
      </c>
      <c r="F164" s="120">
        <v>4429</v>
      </c>
      <c r="G164" s="113">
        <v>19</v>
      </c>
      <c r="H164" s="114">
        <f>F164/'التبادل و الميزان التجاري'!D10</f>
        <v>1.3100139608622607E-2</v>
      </c>
      <c r="I164" s="49">
        <f t="shared" si="4"/>
        <v>10561</v>
      </c>
    </row>
    <row r="165" spans="2:9" s="55" customFormat="1" ht="24.75" customHeight="1" x14ac:dyDescent="0.2">
      <c r="B165" s="111">
        <v>2008</v>
      </c>
      <c r="C165" s="120">
        <v>21049</v>
      </c>
      <c r="D165" s="113">
        <v>13</v>
      </c>
      <c r="E165" s="114">
        <f>C165/'التبادل و الميزان التجاري'!C11</f>
        <v>1.7906696997486989E-2</v>
      </c>
      <c r="F165" s="120">
        <v>5064</v>
      </c>
      <c r="G165" s="113">
        <v>22</v>
      </c>
      <c r="H165" s="114">
        <f>F165/'التبادل و الميزان التجاري'!D11</f>
        <v>1.1728928345605009E-2</v>
      </c>
      <c r="I165" s="49">
        <f t="shared" si="4"/>
        <v>15985</v>
      </c>
    </row>
    <row r="166" spans="2:9" s="55" customFormat="1" ht="24.75" customHeight="1" x14ac:dyDescent="0.2">
      <c r="B166" s="111">
        <v>2009</v>
      </c>
      <c r="C166" s="120">
        <v>12274</v>
      </c>
      <c r="D166" s="113">
        <v>12</v>
      </c>
      <c r="E166" s="114">
        <f>C166/'التبادل و الميزان التجاري'!C12</f>
        <v>1.7021005146240026E-2</v>
      </c>
      <c r="F166" s="120">
        <v>4623</v>
      </c>
      <c r="G166" s="113">
        <v>20</v>
      </c>
      <c r="H166" s="114">
        <f>F166/'التبادل و الميزان التجاري'!D12</f>
        <v>1.2902955706271457E-2</v>
      </c>
      <c r="I166" s="49">
        <f t="shared" si="4"/>
        <v>7651</v>
      </c>
    </row>
    <row r="167" spans="2:9" s="55" customFormat="1" ht="24.75" customHeight="1" x14ac:dyDescent="0.2">
      <c r="B167" s="111">
        <v>2010</v>
      </c>
      <c r="C167" s="120">
        <v>17763</v>
      </c>
      <c r="D167" s="113">
        <v>11</v>
      </c>
      <c r="E167" s="114">
        <f>C167/'التبادل و الميزان التجاري'!C13</f>
        <v>1.8860992689414251E-2</v>
      </c>
      <c r="F167" s="120">
        <v>4735</v>
      </c>
      <c r="G167" s="113">
        <v>19</v>
      </c>
      <c r="H167" s="114">
        <f>F167/'التبادل و الميزان التجاري'!D13</f>
        <v>1.1815759003433682E-2</v>
      </c>
      <c r="I167" s="49">
        <f>C167-F167</f>
        <v>13028</v>
      </c>
    </row>
    <row r="168" spans="2:9" s="55" customFormat="1" ht="24.75" customHeight="1" x14ac:dyDescent="0.2">
      <c r="B168" s="111">
        <v>2011</v>
      </c>
      <c r="C168" s="120">
        <v>27770</v>
      </c>
      <c r="D168" s="113">
        <v>12</v>
      </c>
      <c r="E168" s="114">
        <f>C168/'التبادل و الميزان التجاري'!C14</f>
        <v>2.0305347976777174E-2</v>
      </c>
      <c r="F168" s="120">
        <v>5655</v>
      </c>
      <c r="G168" s="113">
        <v>20</v>
      </c>
      <c r="H168" s="114">
        <f>F168/'التبادل و الميزان التجاري'!D14</f>
        <v>1.1460150897053191E-2</v>
      </c>
      <c r="I168" s="49">
        <f>C168-F168</f>
        <v>22115</v>
      </c>
    </row>
    <row r="169" spans="2:9" s="55" customFormat="1" ht="24.75" customHeight="1" x14ac:dyDescent="0.2">
      <c r="B169" s="111">
        <v>2012</v>
      </c>
      <c r="C169" s="120">
        <v>29134</v>
      </c>
      <c r="D169" s="113">
        <v>12</v>
      </c>
      <c r="E169" s="114">
        <f>C169/'التبادل و الميزان التجاري'!C15</f>
        <v>2.0002718842816555E-2</v>
      </c>
      <c r="F169" s="120">
        <v>6984</v>
      </c>
      <c r="G169" s="113">
        <v>19</v>
      </c>
      <c r="H169" s="114">
        <f>F169/'التبادل و الميزان التجاري'!D15</f>
        <v>1.1969705539073788E-2</v>
      </c>
      <c r="I169" s="49">
        <v>22150</v>
      </c>
    </row>
    <row r="170" spans="2:9" s="55" customFormat="1" ht="24.75" customHeight="1" thickBot="1" x14ac:dyDescent="0.25">
      <c r="B170" s="121">
        <v>2013</v>
      </c>
      <c r="C170" s="122">
        <v>28334</v>
      </c>
      <c r="D170" s="123">
        <v>12</v>
      </c>
      <c r="E170" s="124">
        <f>C170/'التبادل و الميزان التجاري'!C16</f>
        <v>2.0101835869297629E-2</v>
      </c>
      <c r="F170" s="122">
        <v>7877</v>
      </c>
      <c r="G170" s="123">
        <v>18</v>
      </c>
      <c r="H170" s="124">
        <f>F170/'التبادل و الميزان التجاري'!D16</f>
        <v>1.2491634712059652E-2</v>
      </c>
      <c r="I170" s="16">
        <f>C170-F170</f>
        <v>20457</v>
      </c>
    </row>
    <row r="171" spans="2:9" s="55" customFormat="1" ht="10.5" customHeight="1" thickTop="1" thickBot="1" x14ac:dyDescent="0.25">
      <c r="B171" s="42"/>
      <c r="C171" s="58"/>
      <c r="D171" s="58"/>
      <c r="E171" s="58"/>
      <c r="F171" s="58"/>
      <c r="G171" s="58"/>
      <c r="H171" s="58"/>
      <c r="I171" s="58"/>
    </row>
    <row r="172" spans="2:9" s="10" customFormat="1" ht="24.75" customHeight="1" thickBot="1" x14ac:dyDescent="0.25">
      <c r="B172" s="499" t="s">
        <v>499</v>
      </c>
      <c r="C172" s="500"/>
      <c r="D172" s="501"/>
      <c r="E172" s="18" t="s">
        <v>3</v>
      </c>
      <c r="F172" s="499" t="s">
        <v>500</v>
      </c>
      <c r="G172" s="500"/>
      <c r="H172" s="501"/>
      <c r="I172" s="18" t="s">
        <v>3</v>
      </c>
    </row>
    <row r="173" spans="2:9" s="55" customFormat="1" ht="24.75" customHeight="1" x14ac:dyDescent="0.2">
      <c r="B173" s="519" t="s">
        <v>60</v>
      </c>
      <c r="C173" s="550"/>
      <c r="D173" s="550"/>
      <c r="E173" s="144">
        <v>26277</v>
      </c>
      <c r="F173" s="510" t="s">
        <v>915</v>
      </c>
      <c r="G173" s="550"/>
      <c r="H173" s="550"/>
      <c r="I173" s="144">
        <v>401</v>
      </c>
    </row>
    <row r="174" spans="2:9" s="55" customFormat="1" ht="24.75" customHeight="1" x14ac:dyDescent="0.2">
      <c r="B174" s="492" t="s">
        <v>425</v>
      </c>
      <c r="C174" s="543"/>
      <c r="D174" s="543"/>
      <c r="E174" s="54">
        <v>474</v>
      </c>
      <c r="F174" s="497" t="s">
        <v>794</v>
      </c>
      <c r="G174" s="543"/>
      <c r="H174" s="543"/>
      <c r="I174" s="54" t="s">
        <v>919</v>
      </c>
    </row>
    <row r="175" spans="2:9" s="55" customFormat="1" ht="24.75" customHeight="1" x14ac:dyDescent="0.2">
      <c r="B175" s="492" t="s">
        <v>420</v>
      </c>
      <c r="C175" s="543"/>
      <c r="D175" s="543"/>
      <c r="E175" s="54">
        <v>261</v>
      </c>
      <c r="F175" s="492" t="s">
        <v>916</v>
      </c>
      <c r="G175" s="543"/>
      <c r="H175" s="543"/>
      <c r="I175" s="54">
        <v>144</v>
      </c>
    </row>
    <row r="176" spans="2:9" s="55" customFormat="1" ht="24.75" customHeight="1" x14ac:dyDescent="0.2">
      <c r="B176" s="492" t="s">
        <v>365</v>
      </c>
      <c r="C176" s="543"/>
      <c r="D176" s="543"/>
      <c r="E176" s="54">
        <v>257</v>
      </c>
      <c r="F176" s="492" t="s">
        <v>917</v>
      </c>
      <c r="G176" s="543"/>
      <c r="H176" s="543"/>
      <c r="I176" s="54">
        <v>136</v>
      </c>
    </row>
    <row r="177" spans="2:9" s="55" customFormat="1" ht="24.75" customHeight="1" thickBot="1" x14ac:dyDescent="0.25">
      <c r="B177" s="494" t="s">
        <v>156</v>
      </c>
      <c r="C177" s="547"/>
      <c r="D177" s="547"/>
      <c r="E177" s="79">
        <v>246</v>
      </c>
      <c r="F177" s="515" t="s">
        <v>918</v>
      </c>
      <c r="G177" s="585"/>
      <c r="H177" s="585"/>
      <c r="I177" s="79">
        <v>125</v>
      </c>
    </row>
    <row r="178" spans="2:9" s="55" customFormat="1" ht="24.75" customHeight="1" x14ac:dyDescent="0.2"/>
    <row r="179" spans="2:9" s="55" customFormat="1" ht="24.75" customHeight="1" x14ac:dyDescent="0.2">
      <c r="B179" s="483" t="s">
        <v>155</v>
      </c>
      <c r="C179" s="484"/>
      <c r="D179" s="484"/>
      <c r="E179" s="484"/>
      <c r="F179" s="484"/>
      <c r="G179" s="484"/>
      <c r="H179" s="484"/>
      <c r="I179" s="484"/>
    </row>
    <row r="180" spans="2:9" s="55" customFormat="1" ht="24.75" customHeight="1" x14ac:dyDescent="0.2"/>
    <row r="181" spans="2:9" s="55" customFormat="1" ht="24.75" customHeight="1" x14ac:dyDescent="0.2"/>
    <row r="182" spans="2:9" s="55" customFormat="1" ht="24.75" customHeight="1" x14ac:dyDescent="0.2"/>
    <row r="183" spans="2:9" s="55" customFormat="1" ht="24.75" customHeight="1" x14ac:dyDescent="0.2"/>
    <row r="184" spans="2:9" s="55" customFormat="1" ht="24.75" customHeight="1" x14ac:dyDescent="0.2"/>
    <row r="185" spans="2:9" s="55" customFormat="1" ht="24.75" customHeight="1" x14ac:dyDescent="0.2"/>
    <row r="186" spans="2:9" s="55" customFormat="1" ht="24.75" customHeight="1" x14ac:dyDescent="0.2"/>
    <row r="187" spans="2:9" s="55" customFormat="1" ht="24.75" customHeight="1" x14ac:dyDescent="0.2"/>
    <row r="188" spans="2:9" s="55" customFormat="1" ht="24.75" customHeight="1" x14ac:dyDescent="0.2"/>
    <row r="189" spans="2:9" s="55" customFormat="1" ht="24.75" customHeight="1" x14ac:dyDescent="0.2"/>
    <row r="190" spans="2:9" s="55" customFormat="1" ht="10.5" customHeight="1" x14ac:dyDescent="0.2"/>
    <row r="191" spans="2:9" s="55" customFormat="1" ht="11.25" customHeight="1" x14ac:dyDescent="0.2">
      <c r="E191" s="56"/>
      <c r="H191" s="56"/>
      <c r="I191" s="57"/>
    </row>
    <row r="192" spans="2:9" s="55" customFormat="1" ht="24.75" customHeight="1" x14ac:dyDescent="0.2">
      <c r="B192" s="488" t="s">
        <v>157</v>
      </c>
      <c r="C192" s="489"/>
      <c r="D192" s="489"/>
      <c r="E192" s="489"/>
      <c r="F192" s="489"/>
      <c r="G192" s="489"/>
      <c r="H192" s="489"/>
      <c r="I192" s="489"/>
    </row>
    <row r="193" spans="2:9" s="55" customFormat="1" ht="24.75" customHeight="1" x14ac:dyDescent="0.2">
      <c r="B193" s="485" t="s">
        <v>158</v>
      </c>
      <c r="C193" s="486"/>
      <c r="D193" s="486"/>
      <c r="E193" s="486"/>
      <c r="F193" s="486"/>
      <c r="G193" s="486"/>
      <c r="H193" s="486"/>
      <c r="I193" s="486"/>
    </row>
    <row r="194" spans="2:9" s="55" customFormat="1" ht="24.75" customHeight="1" x14ac:dyDescent="0.2">
      <c r="B194" s="487" t="s">
        <v>497</v>
      </c>
      <c r="C194" s="486"/>
      <c r="D194" s="486"/>
      <c r="E194" s="486"/>
      <c r="F194" s="486"/>
      <c r="G194" s="486"/>
      <c r="H194" s="486"/>
      <c r="I194" s="486"/>
    </row>
    <row r="195" spans="2:9" s="74" customFormat="1" ht="24.75" customHeight="1" thickBot="1" x14ac:dyDescent="0.3">
      <c r="B195" s="156" t="s">
        <v>0</v>
      </c>
      <c r="E195" s="76"/>
      <c r="H195" s="76"/>
      <c r="I195" s="152" t="s">
        <v>23</v>
      </c>
    </row>
    <row r="196" spans="2:9" s="70" customFormat="1" ht="24.75" customHeight="1" thickTop="1" thickBot="1" x14ac:dyDescent="0.25">
      <c r="B196" s="12" t="s">
        <v>1</v>
      </c>
      <c r="C196" s="503" t="s">
        <v>15</v>
      </c>
      <c r="D196" s="548"/>
      <c r="E196" s="549"/>
      <c r="F196" s="503" t="s">
        <v>16</v>
      </c>
      <c r="G196" s="548"/>
      <c r="H196" s="549"/>
      <c r="I196" s="506" t="s">
        <v>2</v>
      </c>
    </row>
    <row r="197" spans="2:9" s="71" customFormat="1" ht="24.75" customHeight="1" thickTop="1" x14ac:dyDescent="0.2">
      <c r="B197" s="508" t="s">
        <v>9</v>
      </c>
      <c r="C197" s="22" t="s">
        <v>3</v>
      </c>
      <c r="D197" s="20" t="s">
        <v>4</v>
      </c>
      <c r="E197" s="21" t="s">
        <v>5</v>
      </c>
      <c r="F197" s="22" t="s">
        <v>3</v>
      </c>
      <c r="G197" s="20" t="s">
        <v>4</v>
      </c>
      <c r="H197" s="21" t="s">
        <v>6</v>
      </c>
      <c r="I197" s="545"/>
    </row>
    <row r="198" spans="2:9" s="55" customFormat="1" ht="24.75" customHeight="1" thickBot="1" x14ac:dyDescent="0.25">
      <c r="B198" s="612"/>
      <c r="C198" s="13" t="s">
        <v>10</v>
      </c>
      <c r="D198" s="14" t="s">
        <v>11</v>
      </c>
      <c r="E198" s="15" t="s">
        <v>12</v>
      </c>
      <c r="F198" s="13" t="s">
        <v>10</v>
      </c>
      <c r="G198" s="14" t="s">
        <v>11</v>
      </c>
      <c r="H198" s="15" t="s">
        <v>12</v>
      </c>
      <c r="I198" s="4" t="s">
        <v>13</v>
      </c>
    </row>
    <row r="199" spans="2:9" s="55" customFormat="1" ht="24.75" customHeight="1" thickTop="1" x14ac:dyDescent="0.2">
      <c r="B199" s="111">
        <v>2004</v>
      </c>
      <c r="C199" s="112">
        <v>6353</v>
      </c>
      <c r="D199" s="113">
        <v>20</v>
      </c>
      <c r="E199" s="110">
        <f>C199/'التبادل و الميزان التجاري'!C7</f>
        <v>1.3445758755193221E-2</v>
      </c>
      <c r="F199" s="112">
        <v>9767</v>
      </c>
      <c r="G199" s="113">
        <v>5</v>
      </c>
      <c r="H199" s="110">
        <f>F199/'التبادل و الميزان التجاري'!D7</f>
        <v>5.497610591076163E-2</v>
      </c>
      <c r="I199" s="32">
        <f t="shared" ref="I199:I204" si="5">C199-F199</f>
        <v>-3414</v>
      </c>
    </row>
    <row r="200" spans="2:9" s="55" customFormat="1" ht="24.75" customHeight="1" x14ac:dyDescent="0.2">
      <c r="B200" s="111">
        <v>2005</v>
      </c>
      <c r="C200" s="112">
        <v>6855</v>
      </c>
      <c r="D200" s="113">
        <v>23</v>
      </c>
      <c r="E200" s="110">
        <f>C200/'التبادل و الميزان التجاري'!C8</f>
        <v>1.0123400635610742E-2</v>
      </c>
      <c r="F200" s="112">
        <v>10443</v>
      </c>
      <c r="G200" s="113">
        <v>5</v>
      </c>
      <c r="H200" s="110">
        <f>F200/'التبادل و الميزان التجاري'!D8</f>
        <v>4.6832746597304749E-2</v>
      </c>
      <c r="I200" s="32">
        <f t="shared" si="5"/>
        <v>-3588</v>
      </c>
    </row>
    <row r="201" spans="2:9" s="55" customFormat="1" ht="24.75" customHeight="1" x14ac:dyDescent="0.2">
      <c r="B201" s="132">
        <v>2006</v>
      </c>
      <c r="C201" s="132">
        <v>3843</v>
      </c>
      <c r="D201" s="109">
        <v>31</v>
      </c>
      <c r="E201" s="110">
        <f>C201/'التبادل و الميزان التجاري'!C9</f>
        <v>4.8563257971615198E-3</v>
      </c>
      <c r="F201" s="115">
        <v>10318</v>
      </c>
      <c r="G201" s="109">
        <v>6</v>
      </c>
      <c r="H201" s="110">
        <f>F201/'التبادل و الميزان التجاري'!D9</f>
        <v>3.9471771447808356E-2</v>
      </c>
      <c r="I201" s="33">
        <f t="shared" si="5"/>
        <v>-6475</v>
      </c>
    </row>
    <row r="202" spans="2:9" s="55" customFormat="1" ht="24.75" customHeight="1" x14ac:dyDescent="0.2">
      <c r="B202" s="140">
        <v>2007</v>
      </c>
      <c r="C202" s="130">
        <v>4175</v>
      </c>
      <c r="D202" s="113">
        <v>31</v>
      </c>
      <c r="E202" s="114">
        <f>C202/'التبادل و الميزان التجاري'!C10</f>
        <v>4.7746862716619223E-3</v>
      </c>
      <c r="F202" s="120">
        <v>13170</v>
      </c>
      <c r="G202" s="113">
        <v>7</v>
      </c>
      <c r="H202" s="114">
        <f>F202/'التبادل و الميزان التجاري'!D10</f>
        <v>3.8954355079150987E-2</v>
      </c>
      <c r="I202" s="49">
        <f t="shared" si="5"/>
        <v>-8995</v>
      </c>
    </row>
    <row r="203" spans="2:9" s="55" customFormat="1" ht="24.75" customHeight="1" x14ac:dyDescent="0.2">
      <c r="B203" s="111">
        <v>2008</v>
      </c>
      <c r="C203" s="120">
        <v>3562</v>
      </c>
      <c r="D203" s="113">
        <v>34</v>
      </c>
      <c r="E203" s="114">
        <f>C203/'التبادل و الميزان التجاري'!C11</f>
        <v>3.0302463159793173E-3</v>
      </c>
      <c r="F203" s="120">
        <v>15225</v>
      </c>
      <c r="G203" s="113">
        <v>9</v>
      </c>
      <c r="H203" s="114">
        <f>F203/'التبادل و الميزان التجاري'!D11</f>
        <v>3.5263217626744919E-2</v>
      </c>
      <c r="I203" s="49">
        <f t="shared" si="5"/>
        <v>-11663</v>
      </c>
    </row>
    <row r="204" spans="2:9" s="55" customFormat="1" ht="24.75" customHeight="1" x14ac:dyDescent="0.2">
      <c r="B204" s="111">
        <v>2009</v>
      </c>
      <c r="C204" s="120">
        <v>2612</v>
      </c>
      <c r="D204" s="113">
        <v>34</v>
      </c>
      <c r="E204" s="114">
        <f>C204/'التبادل و الميزان التجاري'!C12</f>
        <v>3.6221985857893884E-3</v>
      </c>
      <c r="F204" s="120">
        <v>12842</v>
      </c>
      <c r="G204" s="113">
        <v>9</v>
      </c>
      <c r="H204" s="114">
        <f>F204/'التبادل و الميزان التجاري'!D12</f>
        <v>3.5842473973596807E-2</v>
      </c>
      <c r="I204" s="49">
        <f t="shared" si="5"/>
        <v>-10230</v>
      </c>
    </row>
    <row r="205" spans="2:9" s="55" customFormat="1" ht="24.75" customHeight="1" x14ac:dyDescent="0.2">
      <c r="B205" s="111">
        <v>2010</v>
      </c>
      <c r="C205" s="120">
        <v>3461</v>
      </c>
      <c r="D205" s="113">
        <v>32</v>
      </c>
      <c r="E205" s="114">
        <f>C205/'التبادل و الميزان التجاري'!C13</f>
        <v>3.6749364239184101E-3</v>
      </c>
      <c r="F205" s="120">
        <v>12909</v>
      </c>
      <c r="G205" s="113">
        <v>9</v>
      </c>
      <c r="H205" s="114">
        <f>F205/'التبادل و الميزان التجاري'!D13</f>
        <v>3.2213227661103572E-2</v>
      </c>
      <c r="I205" s="49">
        <f>C205-F205</f>
        <v>-9448</v>
      </c>
    </row>
    <row r="206" spans="2:9" s="55" customFormat="1" ht="24.75" customHeight="1" x14ac:dyDescent="0.2">
      <c r="B206" s="111">
        <v>2011</v>
      </c>
      <c r="C206" s="120">
        <v>5730</v>
      </c>
      <c r="D206" s="113">
        <v>30</v>
      </c>
      <c r="E206" s="114">
        <f>C206/'التبادل و الميزان التجاري'!C14</f>
        <v>4.189760313537386E-3</v>
      </c>
      <c r="F206" s="120">
        <v>14313</v>
      </c>
      <c r="G206" s="113">
        <v>10</v>
      </c>
      <c r="H206" s="114">
        <f>F206/'التبادل و الميزان التجاري'!D14</f>
        <v>2.9006037098058764E-2</v>
      </c>
      <c r="I206" s="49">
        <f>C206-F206</f>
        <v>-8583</v>
      </c>
    </row>
    <row r="207" spans="2:9" s="55" customFormat="1" ht="24.75" customHeight="1" x14ac:dyDescent="0.2">
      <c r="B207" s="111">
        <v>2012</v>
      </c>
      <c r="C207" s="120">
        <v>7652</v>
      </c>
      <c r="D207" s="113">
        <v>28</v>
      </c>
      <c r="E207" s="114">
        <f>C207/'التبادل و الميزان التجاري'!C15</f>
        <v>5.2536831394670242E-3</v>
      </c>
      <c r="F207" s="120">
        <v>15719</v>
      </c>
      <c r="G207" s="113">
        <v>10</v>
      </c>
      <c r="H207" s="114">
        <f>F207/'التبادل و الميزان التجاري'!D15</f>
        <v>2.69404068397338E-2</v>
      </c>
      <c r="I207" s="49">
        <v>-8067</v>
      </c>
    </row>
    <row r="208" spans="2:9" s="55" customFormat="1" ht="24.75" customHeight="1" thickBot="1" x14ac:dyDescent="0.25">
      <c r="B208" s="121">
        <v>2013</v>
      </c>
      <c r="C208" s="122">
        <v>11683</v>
      </c>
      <c r="D208" s="123">
        <v>23</v>
      </c>
      <c r="E208" s="124">
        <f>C208/'التبادل و الميزان التجاري'!C16</f>
        <v>8.2886196252207299E-3</v>
      </c>
      <c r="F208" s="122">
        <v>16043</v>
      </c>
      <c r="G208" s="123">
        <v>11</v>
      </c>
      <c r="H208" s="124">
        <f>F208/'التبادل و الميزان التجاري'!D16</f>
        <v>2.5441576194689983E-2</v>
      </c>
      <c r="I208" s="16">
        <f>C208-F208</f>
        <v>-4360</v>
      </c>
    </row>
    <row r="209" spans="2:9" s="55" customFormat="1" ht="10.5" customHeight="1" thickTop="1" thickBot="1" x14ac:dyDescent="0.25">
      <c r="B209" s="42"/>
      <c r="C209" s="58"/>
      <c r="D209" s="58"/>
      <c r="E209" s="58"/>
      <c r="F209" s="58"/>
      <c r="G209" s="58"/>
      <c r="H209" s="58"/>
      <c r="I209" s="58"/>
    </row>
    <row r="210" spans="2:9" s="10" customFormat="1" ht="24.75" customHeight="1" thickBot="1" x14ac:dyDescent="0.25">
      <c r="B210" s="499" t="s">
        <v>499</v>
      </c>
      <c r="C210" s="500"/>
      <c r="D210" s="501"/>
      <c r="E210" s="18" t="s">
        <v>3</v>
      </c>
      <c r="F210" s="499" t="s">
        <v>500</v>
      </c>
      <c r="G210" s="500"/>
      <c r="H210" s="501"/>
      <c r="I210" s="18" t="s">
        <v>3</v>
      </c>
    </row>
    <row r="211" spans="2:9" s="55" customFormat="1" ht="24.75" customHeight="1" x14ac:dyDescent="0.2">
      <c r="B211" s="519" t="s">
        <v>60</v>
      </c>
      <c r="C211" s="550"/>
      <c r="D211" s="550"/>
      <c r="E211" s="144">
        <v>8575</v>
      </c>
      <c r="F211" s="510" t="s">
        <v>463</v>
      </c>
      <c r="G211" s="550"/>
      <c r="H211" s="550"/>
      <c r="I211" s="144">
        <v>1891</v>
      </c>
    </row>
    <row r="212" spans="2:9" s="55" customFormat="1" ht="24.75" customHeight="1" x14ac:dyDescent="0.2">
      <c r="B212" s="492" t="s">
        <v>412</v>
      </c>
      <c r="C212" s="543"/>
      <c r="D212" s="543"/>
      <c r="E212" s="54">
        <v>283</v>
      </c>
      <c r="F212" s="514" t="s">
        <v>600</v>
      </c>
      <c r="G212" s="564"/>
      <c r="H212" s="555"/>
      <c r="I212" s="54">
        <v>585</v>
      </c>
    </row>
    <row r="213" spans="2:9" s="55" customFormat="1" ht="24.75" customHeight="1" x14ac:dyDescent="0.2">
      <c r="B213" s="492" t="s">
        <v>423</v>
      </c>
      <c r="C213" s="543"/>
      <c r="D213" s="543"/>
      <c r="E213" s="54">
        <v>253</v>
      </c>
      <c r="F213" s="497" t="s">
        <v>464</v>
      </c>
      <c r="G213" s="544"/>
      <c r="H213" s="543"/>
      <c r="I213" s="54">
        <v>566</v>
      </c>
    </row>
    <row r="214" spans="2:9" s="55" customFormat="1" ht="24.75" customHeight="1" x14ac:dyDescent="0.2">
      <c r="B214" s="492" t="s">
        <v>365</v>
      </c>
      <c r="C214" s="543"/>
      <c r="D214" s="543"/>
      <c r="E214" s="54">
        <v>56</v>
      </c>
      <c r="F214" s="492" t="s">
        <v>601</v>
      </c>
      <c r="G214" s="543"/>
      <c r="H214" s="543"/>
      <c r="I214" s="54">
        <v>535</v>
      </c>
    </row>
    <row r="215" spans="2:9" s="55" customFormat="1" ht="24.75" customHeight="1" thickBot="1" x14ac:dyDescent="0.25">
      <c r="B215" s="494" t="s">
        <v>599</v>
      </c>
      <c r="C215" s="547"/>
      <c r="D215" s="547"/>
      <c r="E215" s="79">
        <v>30</v>
      </c>
      <c r="F215" s="515" t="s">
        <v>459</v>
      </c>
      <c r="G215" s="585"/>
      <c r="H215" s="586"/>
      <c r="I215" s="79">
        <v>519</v>
      </c>
    </row>
    <row r="216" spans="2:9" s="55" customFormat="1" ht="24.75" customHeight="1" x14ac:dyDescent="0.2"/>
    <row r="217" spans="2:9" s="55" customFormat="1" ht="24.75" customHeight="1" x14ac:dyDescent="0.2">
      <c r="B217" s="483" t="s">
        <v>159</v>
      </c>
      <c r="C217" s="484"/>
      <c r="D217" s="484"/>
      <c r="E217" s="484"/>
      <c r="F217" s="484"/>
      <c r="G217" s="484"/>
      <c r="H217" s="484"/>
      <c r="I217" s="484"/>
    </row>
    <row r="218" spans="2:9" s="55" customFormat="1" ht="24.75" customHeight="1" x14ac:dyDescent="0.2"/>
    <row r="219" spans="2:9" s="55" customFormat="1" ht="24.75" customHeight="1" x14ac:dyDescent="0.2"/>
    <row r="220" spans="2:9" s="55" customFormat="1" ht="24.75" customHeight="1" x14ac:dyDescent="0.2"/>
    <row r="221" spans="2:9" s="55" customFormat="1" ht="24.75" customHeight="1" x14ac:dyDescent="0.2"/>
    <row r="222" spans="2:9" s="55" customFormat="1" ht="24.75" customHeight="1" x14ac:dyDescent="0.2"/>
    <row r="223" spans="2:9" s="55" customFormat="1" ht="24.75" customHeight="1" x14ac:dyDescent="0.2"/>
    <row r="224" spans="2:9" s="55" customFormat="1" ht="24.75" customHeight="1" x14ac:dyDescent="0.2"/>
    <row r="225" spans="2:9" s="55" customFormat="1" ht="24.75" customHeight="1" x14ac:dyDescent="0.2"/>
    <row r="226" spans="2:9" s="55" customFormat="1" ht="24.75" customHeight="1" x14ac:dyDescent="0.2"/>
    <row r="227" spans="2:9" s="55" customFormat="1" ht="24.75" customHeight="1" x14ac:dyDescent="0.2"/>
    <row r="228" spans="2:9" s="55" customFormat="1" ht="10.5" customHeight="1" x14ac:dyDescent="0.2"/>
    <row r="229" spans="2:9" s="55" customFormat="1" ht="11.25" customHeight="1" x14ac:dyDescent="0.2">
      <c r="E229" s="56"/>
      <c r="H229" s="56"/>
      <c r="I229" s="57"/>
    </row>
    <row r="230" spans="2:9" s="55" customFormat="1" ht="24.75" customHeight="1" x14ac:dyDescent="0.2">
      <c r="B230" s="488" t="s">
        <v>160</v>
      </c>
      <c r="C230" s="489"/>
      <c r="D230" s="489"/>
      <c r="E230" s="489"/>
      <c r="F230" s="489"/>
      <c r="G230" s="489"/>
      <c r="H230" s="489"/>
      <c r="I230" s="489"/>
    </row>
    <row r="231" spans="2:9" s="55" customFormat="1" ht="24.75" customHeight="1" x14ac:dyDescent="0.2">
      <c r="B231" s="485" t="s">
        <v>161</v>
      </c>
      <c r="C231" s="486"/>
      <c r="D231" s="486"/>
      <c r="E231" s="486"/>
      <c r="F231" s="486"/>
      <c r="G231" s="486"/>
      <c r="H231" s="486"/>
      <c r="I231" s="486"/>
    </row>
    <row r="232" spans="2:9" s="55" customFormat="1" ht="24.75" customHeight="1" x14ac:dyDescent="0.2">
      <c r="B232" s="487" t="s">
        <v>497</v>
      </c>
      <c r="C232" s="486"/>
      <c r="D232" s="486"/>
      <c r="E232" s="486"/>
      <c r="F232" s="486"/>
      <c r="G232" s="486"/>
      <c r="H232" s="486"/>
      <c r="I232" s="486"/>
    </row>
    <row r="233" spans="2:9" s="74" customFormat="1" ht="24.75" customHeight="1" thickBot="1" x14ac:dyDescent="0.3">
      <c r="B233" s="156" t="s">
        <v>0</v>
      </c>
      <c r="E233" s="76"/>
      <c r="H233" s="76"/>
      <c r="I233" s="152" t="s">
        <v>23</v>
      </c>
    </row>
    <row r="234" spans="2:9" s="70" customFormat="1" ht="24.75" customHeight="1" thickTop="1" thickBot="1" x14ac:dyDescent="0.25">
      <c r="B234" s="12" t="s">
        <v>1</v>
      </c>
      <c r="C234" s="503" t="s">
        <v>15</v>
      </c>
      <c r="D234" s="548"/>
      <c r="E234" s="549"/>
      <c r="F234" s="503" t="s">
        <v>16</v>
      </c>
      <c r="G234" s="548"/>
      <c r="H234" s="549"/>
      <c r="I234" s="506" t="s">
        <v>2</v>
      </c>
    </row>
    <row r="235" spans="2:9" s="71" customFormat="1" ht="24.75" customHeight="1" thickTop="1" x14ac:dyDescent="0.2">
      <c r="B235" s="508" t="s">
        <v>9</v>
      </c>
      <c r="C235" s="22" t="s">
        <v>3</v>
      </c>
      <c r="D235" s="20" t="s">
        <v>4</v>
      </c>
      <c r="E235" s="21" t="s">
        <v>5</v>
      </c>
      <c r="F235" s="22" t="s">
        <v>3</v>
      </c>
      <c r="G235" s="20" t="s">
        <v>4</v>
      </c>
      <c r="H235" s="21" t="s">
        <v>6</v>
      </c>
      <c r="I235" s="545"/>
    </row>
    <row r="236" spans="2:9" s="55" customFormat="1" ht="24.75" customHeight="1" thickBot="1" x14ac:dyDescent="0.25">
      <c r="B236" s="612"/>
      <c r="C236" s="13" t="s">
        <v>10</v>
      </c>
      <c r="D236" s="14" t="s">
        <v>11</v>
      </c>
      <c r="E236" s="15" t="s">
        <v>12</v>
      </c>
      <c r="F236" s="13" t="s">
        <v>10</v>
      </c>
      <c r="G236" s="14" t="s">
        <v>11</v>
      </c>
      <c r="H236" s="15" t="s">
        <v>12</v>
      </c>
      <c r="I236" s="4" t="s">
        <v>13</v>
      </c>
    </row>
    <row r="237" spans="2:9" s="55" customFormat="1" ht="24.75" customHeight="1" thickTop="1" x14ac:dyDescent="0.2">
      <c r="B237" s="111">
        <v>2004</v>
      </c>
      <c r="C237" s="112">
        <v>5673</v>
      </c>
      <c r="D237" s="113">
        <v>21</v>
      </c>
      <c r="E237" s="110">
        <f>C237/'التبادل و الميزان التجاري'!C7</f>
        <v>1.2006577903071169E-2</v>
      </c>
      <c r="F237" s="112">
        <v>2407</v>
      </c>
      <c r="G237" s="113">
        <v>16</v>
      </c>
      <c r="H237" s="110">
        <f>F237/'التبادل و الميزان التجاري'!D7</f>
        <v>1.3548427042817984E-2</v>
      </c>
      <c r="I237" s="32">
        <f t="shared" ref="I237:I242" si="6">C237-F237</f>
        <v>3266</v>
      </c>
    </row>
    <row r="238" spans="2:9" s="55" customFormat="1" ht="24.75" customHeight="1" x14ac:dyDescent="0.2">
      <c r="B238" s="111">
        <v>2005</v>
      </c>
      <c r="C238" s="112">
        <v>8528</v>
      </c>
      <c r="D238" s="113">
        <v>20</v>
      </c>
      <c r="E238" s="110">
        <f>C238/'التبادل و الميزان التجاري'!C8</f>
        <v>1.2594071571187221E-2</v>
      </c>
      <c r="F238" s="112">
        <v>3261</v>
      </c>
      <c r="G238" s="113">
        <v>18</v>
      </c>
      <c r="H238" s="110">
        <f>F238/'التبادل و الميزان التجاري'!D8</f>
        <v>1.462430208309976E-2</v>
      </c>
      <c r="I238" s="32">
        <f t="shared" si="6"/>
        <v>5267</v>
      </c>
    </row>
    <row r="239" spans="2:9" s="55" customFormat="1" ht="24.75" customHeight="1" x14ac:dyDescent="0.2">
      <c r="B239" s="107">
        <v>2006</v>
      </c>
      <c r="C239" s="108">
        <v>10746</v>
      </c>
      <c r="D239" s="109">
        <v>20</v>
      </c>
      <c r="E239" s="110">
        <f>C239/'التبادل و الميزان التجاري'!C9</f>
        <v>1.3579515226723314E-2</v>
      </c>
      <c r="F239" s="108">
        <v>3376</v>
      </c>
      <c r="G239" s="109">
        <v>18</v>
      </c>
      <c r="H239" s="110">
        <f>F239/'التبادل و الميزان التجاري'!D9</f>
        <v>1.2914973871661272E-2</v>
      </c>
      <c r="I239" s="33">
        <f t="shared" si="6"/>
        <v>7370</v>
      </c>
    </row>
    <row r="240" spans="2:9" s="55" customFormat="1" ht="24.75" customHeight="1" x14ac:dyDescent="0.2">
      <c r="B240" s="116">
        <v>2007</v>
      </c>
      <c r="C240" s="112">
        <v>10877</v>
      </c>
      <c r="D240" s="113">
        <v>21</v>
      </c>
      <c r="E240" s="114">
        <f>C240/'التبادل و الميزان التجاري'!C10</f>
        <v>1.2439344329788439E-2</v>
      </c>
      <c r="F240" s="112">
        <v>4109</v>
      </c>
      <c r="G240" s="113">
        <v>21</v>
      </c>
      <c r="H240" s="114">
        <f>F240/'التبادل و الميزان التجاري'!D10</f>
        <v>1.2153640472303068E-2</v>
      </c>
      <c r="I240" s="49">
        <f t="shared" si="6"/>
        <v>6768</v>
      </c>
    </row>
    <row r="241" spans="2:9" s="55" customFormat="1" ht="24.75" customHeight="1" x14ac:dyDescent="0.2">
      <c r="B241" s="111">
        <v>2008</v>
      </c>
      <c r="C241" s="120">
        <v>13867</v>
      </c>
      <c r="D241" s="113">
        <v>21</v>
      </c>
      <c r="E241" s="114">
        <f>C241/'التبادل و الميزان التجاري'!C11</f>
        <v>1.1796862903898146E-2</v>
      </c>
      <c r="F241" s="120">
        <v>5660</v>
      </c>
      <c r="G241" s="113">
        <v>18</v>
      </c>
      <c r="H241" s="114">
        <f>F241/'التبادل و الميزان التجاري'!D11</f>
        <v>1.3109347242520608E-2</v>
      </c>
      <c r="I241" s="49">
        <f t="shared" si="6"/>
        <v>8207</v>
      </c>
    </row>
    <row r="242" spans="2:9" s="55" customFormat="1" ht="24.75" customHeight="1" x14ac:dyDescent="0.2">
      <c r="B242" s="111">
        <v>2009</v>
      </c>
      <c r="C242" s="120">
        <v>8807</v>
      </c>
      <c r="D242" s="113">
        <v>19</v>
      </c>
      <c r="E242" s="114">
        <f>C242/'التبادل و الميزان التجاري'!C12</f>
        <v>1.2213132827353423E-2</v>
      </c>
      <c r="F242" s="120">
        <v>5058</v>
      </c>
      <c r="G242" s="113">
        <v>19</v>
      </c>
      <c r="H242" s="114">
        <f>F242/'التبادل و الميزان التجاري'!D12</f>
        <v>1.4117056016076364E-2</v>
      </c>
      <c r="I242" s="49">
        <f t="shared" si="6"/>
        <v>3749</v>
      </c>
    </row>
    <row r="243" spans="2:9" s="55" customFormat="1" ht="24.75" customHeight="1" x14ac:dyDescent="0.2">
      <c r="B243" s="111">
        <v>2010</v>
      </c>
      <c r="C243" s="120">
        <v>12845</v>
      </c>
      <c r="D243" s="113">
        <v>16</v>
      </c>
      <c r="E243" s="114">
        <f>C243/'التبادل و الميزان التجاري'!C13</f>
        <v>1.3638994037917358E-2</v>
      </c>
      <c r="F243" s="120">
        <v>4536</v>
      </c>
      <c r="G243" s="113">
        <v>21</v>
      </c>
      <c r="H243" s="114">
        <f>F243/'التبادل و الميزان التجاري'!D13</f>
        <v>1.1319172722191169E-2</v>
      </c>
      <c r="I243" s="49">
        <f>C243-F243</f>
        <v>8309</v>
      </c>
    </row>
    <row r="244" spans="2:9" s="55" customFormat="1" ht="24.75" customHeight="1" x14ac:dyDescent="0.2">
      <c r="B244" s="111">
        <v>2011</v>
      </c>
      <c r="C244" s="120">
        <v>18305</v>
      </c>
      <c r="D244" s="113">
        <v>15</v>
      </c>
      <c r="E244" s="114">
        <f>C244/'التبادل و الميزان التجاري'!C14</f>
        <v>1.3384565888185315E-2</v>
      </c>
      <c r="F244" s="120">
        <v>5028</v>
      </c>
      <c r="G244" s="113">
        <v>23</v>
      </c>
      <c r="H244" s="114">
        <f>F244/'التبادل و الميزان التجاري'!D14</f>
        <v>1.0189502866557638E-2</v>
      </c>
      <c r="I244" s="49">
        <f>C244-F244</f>
        <v>13277</v>
      </c>
    </row>
    <row r="245" spans="2:9" s="55" customFormat="1" ht="24.75" customHeight="1" x14ac:dyDescent="0.2">
      <c r="B245" s="111">
        <v>2012</v>
      </c>
      <c r="C245" s="120">
        <v>19793</v>
      </c>
      <c r="D245" s="113">
        <v>16</v>
      </c>
      <c r="E245" s="114">
        <f>C245/'التبادل و الميزان التجاري'!C15</f>
        <v>1.3589408047500107E-2</v>
      </c>
      <c r="F245" s="120">
        <v>5541</v>
      </c>
      <c r="G245" s="113">
        <v>25</v>
      </c>
      <c r="H245" s="114">
        <f>F245/'التبادل و الميزان التجاري'!D15</f>
        <v>9.4965833894627514E-3</v>
      </c>
      <c r="I245" s="49">
        <v>14252</v>
      </c>
    </row>
    <row r="246" spans="2:9" s="55" customFormat="1" ht="24.75" customHeight="1" thickBot="1" x14ac:dyDescent="0.25">
      <c r="B246" s="121">
        <v>2013</v>
      </c>
      <c r="C246" s="122">
        <v>20340</v>
      </c>
      <c r="D246" s="123">
        <v>17</v>
      </c>
      <c r="E246" s="124">
        <f>C246/'التبادل و الميزان التجاري'!C16</f>
        <v>1.4430413693142999E-2</v>
      </c>
      <c r="F246" s="122">
        <v>5767</v>
      </c>
      <c r="G246" s="123">
        <v>30</v>
      </c>
      <c r="H246" s="124">
        <f>F246/'التبادل و الميزان التجاري'!D16</f>
        <v>9.1455195359207847E-3</v>
      </c>
      <c r="I246" s="16">
        <f>C246-F246</f>
        <v>14573</v>
      </c>
    </row>
    <row r="247" spans="2:9" s="55" customFormat="1" ht="10.5" customHeight="1" thickTop="1" thickBot="1" x14ac:dyDescent="0.25">
      <c r="B247" s="42"/>
      <c r="C247" s="58"/>
      <c r="D247" s="58"/>
      <c r="E247" s="73"/>
      <c r="F247" s="58"/>
      <c r="G247" s="58"/>
      <c r="H247" s="58"/>
      <c r="I247" s="58"/>
    </row>
    <row r="248" spans="2:9" s="10" customFormat="1" ht="24.75" customHeight="1" thickBot="1" x14ac:dyDescent="0.25">
      <c r="B248" s="499" t="s">
        <v>499</v>
      </c>
      <c r="C248" s="500"/>
      <c r="D248" s="501"/>
      <c r="E248" s="18" t="s">
        <v>3</v>
      </c>
      <c r="F248" s="499" t="s">
        <v>500</v>
      </c>
      <c r="G248" s="500"/>
      <c r="H248" s="501"/>
      <c r="I248" s="18" t="s">
        <v>3</v>
      </c>
    </row>
    <row r="249" spans="2:9" s="55" customFormat="1" ht="24.75" customHeight="1" x14ac:dyDescent="0.2">
      <c r="B249" s="519" t="s">
        <v>60</v>
      </c>
      <c r="C249" s="550"/>
      <c r="D249" s="550"/>
      <c r="E249" s="144">
        <v>13759</v>
      </c>
      <c r="F249" s="598" t="s">
        <v>920</v>
      </c>
      <c r="G249" s="583"/>
      <c r="H249" s="583"/>
      <c r="I249" s="144">
        <v>211</v>
      </c>
    </row>
    <row r="250" spans="2:9" s="55" customFormat="1" ht="24.75" customHeight="1" x14ac:dyDescent="0.2">
      <c r="B250" s="492" t="s">
        <v>425</v>
      </c>
      <c r="C250" s="543"/>
      <c r="D250" s="543"/>
      <c r="E250" s="54">
        <v>1787</v>
      </c>
      <c r="F250" s="539" t="s">
        <v>921</v>
      </c>
      <c r="G250" s="540"/>
      <c r="H250" s="541"/>
      <c r="I250" s="54">
        <v>203</v>
      </c>
    </row>
    <row r="251" spans="2:9" s="55" customFormat="1" ht="24.75" customHeight="1" x14ac:dyDescent="0.2">
      <c r="B251" s="492" t="s">
        <v>420</v>
      </c>
      <c r="C251" s="543"/>
      <c r="D251" s="543"/>
      <c r="E251" s="54">
        <v>988</v>
      </c>
      <c r="F251" s="497" t="s">
        <v>922</v>
      </c>
      <c r="G251" s="544"/>
      <c r="H251" s="543"/>
      <c r="I251" s="54">
        <v>200</v>
      </c>
    </row>
    <row r="252" spans="2:9" s="55" customFormat="1" ht="24.75" customHeight="1" x14ac:dyDescent="0.2">
      <c r="B252" s="492" t="s">
        <v>602</v>
      </c>
      <c r="C252" s="543"/>
      <c r="D252" s="543"/>
      <c r="E252" s="54">
        <v>817</v>
      </c>
      <c r="F252" s="497" t="s">
        <v>923</v>
      </c>
      <c r="G252" s="543"/>
      <c r="H252" s="543"/>
      <c r="I252" s="54">
        <v>159</v>
      </c>
    </row>
    <row r="253" spans="2:9" s="55" customFormat="1" ht="24.75" customHeight="1" thickBot="1" x14ac:dyDescent="0.25">
      <c r="B253" s="494" t="s">
        <v>595</v>
      </c>
      <c r="C253" s="547"/>
      <c r="D253" s="547"/>
      <c r="E253" s="79">
        <v>606</v>
      </c>
      <c r="F253" s="494" t="s">
        <v>924</v>
      </c>
      <c r="G253" s="547"/>
      <c r="H253" s="547"/>
      <c r="I253" s="79">
        <v>114</v>
      </c>
    </row>
    <row r="254" spans="2:9" s="55" customFormat="1" ht="24.75" customHeight="1" x14ac:dyDescent="0.2"/>
    <row r="255" spans="2:9" s="55" customFormat="1" ht="24.75" customHeight="1" x14ac:dyDescent="0.2">
      <c r="B255" s="483" t="s">
        <v>162</v>
      </c>
      <c r="C255" s="484"/>
      <c r="D255" s="484"/>
      <c r="E255" s="484"/>
      <c r="F255" s="484"/>
      <c r="G255" s="484"/>
      <c r="H255" s="484"/>
      <c r="I255" s="484"/>
    </row>
    <row r="256" spans="2:9" s="55" customFormat="1" ht="24.75" customHeight="1" x14ac:dyDescent="0.2"/>
    <row r="257" spans="2:9" s="55" customFormat="1" ht="24.75" customHeight="1" x14ac:dyDescent="0.2"/>
    <row r="258" spans="2:9" s="55" customFormat="1" ht="24.75" customHeight="1" x14ac:dyDescent="0.2"/>
    <row r="259" spans="2:9" s="55" customFormat="1" ht="24.75" customHeight="1" x14ac:dyDescent="0.2"/>
    <row r="260" spans="2:9" s="55" customFormat="1" ht="24.75" customHeight="1" x14ac:dyDescent="0.2"/>
    <row r="261" spans="2:9" s="55" customFormat="1" ht="24.75" customHeight="1" x14ac:dyDescent="0.2"/>
    <row r="262" spans="2:9" s="55" customFormat="1" ht="24.75" customHeight="1" x14ac:dyDescent="0.2"/>
    <row r="263" spans="2:9" s="55" customFormat="1" ht="24.75" customHeight="1" x14ac:dyDescent="0.2"/>
    <row r="264" spans="2:9" s="55" customFormat="1" ht="24.75" customHeight="1" x14ac:dyDescent="0.2"/>
    <row r="265" spans="2:9" s="55" customFormat="1" ht="24.75" customHeight="1" x14ac:dyDescent="0.2"/>
    <row r="266" spans="2:9" s="55" customFormat="1" ht="10.5" customHeight="1" x14ac:dyDescent="0.2"/>
    <row r="267" spans="2:9" s="55" customFormat="1" ht="11.25" customHeight="1" x14ac:dyDescent="0.2">
      <c r="E267" s="56"/>
      <c r="H267" s="56"/>
      <c r="I267" s="57"/>
    </row>
    <row r="268" spans="2:9" s="55" customFormat="1" ht="24.75" customHeight="1" x14ac:dyDescent="0.2">
      <c r="B268" s="488" t="s">
        <v>167</v>
      </c>
      <c r="C268" s="489"/>
      <c r="D268" s="489"/>
      <c r="E268" s="489"/>
      <c r="F268" s="489"/>
      <c r="G268" s="489"/>
      <c r="H268" s="489"/>
      <c r="I268" s="489"/>
    </row>
    <row r="269" spans="2:9" s="55" customFormat="1" ht="24.75" customHeight="1" x14ac:dyDescent="0.2">
      <c r="B269" s="485" t="s">
        <v>168</v>
      </c>
      <c r="C269" s="486"/>
      <c r="D269" s="486"/>
      <c r="E269" s="486"/>
      <c r="F269" s="486"/>
      <c r="G269" s="486"/>
      <c r="H269" s="486"/>
      <c r="I269" s="486"/>
    </row>
    <row r="270" spans="2:9" s="55" customFormat="1" ht="24.75" customHeight="1" x14ac:dyDescent="0.2">
      <c r="B270" s="487" t="s">
        <v>497</v>
      </c>
      <c r="C270" s="486"/>
      <c r="D270" s="486"/>
      <c r="E270" s="486"/>
      <c r="F270" s="486"/>
      <c r="G270" s="486"/>
      <c r="H270" s="486"/>
      <c r="I270" s="486"/>
    </row>
    <row r="271" spans="2:9" s="74" customFormat="1" ht="24.75" customHeight="1" thickBot="1" x14ac:dyDescent="0.3">
      <c r="B271" s="156" t="s">
        <v>0</v>
      </c>
      <c r="E271" s="76"/>
      <c r="H271" s="76"/>
      <c r="I271" s="152" t="s">
        <v>23</v>
      </c>
    </row>
    <row r="272" spans="2:9" s="70" customFormat="1" ht="24.75" customHeight="1" thickTop="1" thickBot="1" x14ac:dyDescent="0.25">
      <c r="B272" s="12" t="s">
        <v>1</v>
      </c>
      <c r="C272" s="503" t="s">
        <v>15</v>
      </c>
      <c r="D272" s="548"/>
      <c r="E272" s="549"/>
      <c r="F272" s="503" t="s">
        <v>16</v>
      </c>
      <c r="G272" s="548"/>
      <c r="H272" s="549"/>
      <c r="I272" s="506" t="s">
        <v>2</v>
      </c>
    </row>
    <row r="273" spans="2:9" s="71" customFormat="1" ht="24.75" customHeight="1" thickTop="1" x14ac:dyDescent="0.2">
      <c r="B273" s="508" t="s">
        <v>9</v>
      </c>
      <c r="C273" s="22" t="s">
        <v>3</v>
      </c>
      <c r="D273" s="20" t="s">
        <v>4</v>
      </c>
      <c r="E273" s="21" t="s">
        <v>5</v>
      </c>
      <c r="F273" s="22" t="s">
        <v>3</v>
      </c>
      <c r="G273" s="20" t="s">
        <v>4</v>
      </c>
      <c r="H273" s="21" t="s">
        <v>6</v>
      </c>
      <c r="I273" s="545"/>
    </row>
    <row r="274" spans="2:9" s="55" customFormat="1" ht="24.75" customHeight="1" thickBot="1" x14ac:dyDescent="0.25">
      <c r="B274" s="612"/>
      <c r="C274" s="13" t="s">
        <v>10</v>
      </c>
      <c r="D274" s="14" t="s">
        <v>11</v>
      </c>
      <c r="E274" s="15" t="s">
        <v>12</v>
      </c>
      <c r="F274" s="13" t="s">
        <v>10</v>
      </c>
      <c r="G274" s="14" t="s">
        <v>11</v>
      </c>
      <c r="H274" s="15" t="s">
        <v>12</v>
      </c>
      <c r="I274" s="4" t="s">
        <v>13</v>
      </c>
    </row>
    <row r="275" spans="2:9" s="55" customFormat="1" ht="24.75" customHeight="1" thickTop="1" x14ac:dyDescent="0.2">
      <c r="B275" s="111">
        <v>2004</v>
      </c>
      <c r="C275" s="112">
        <v>1442</v>
      </c>
      <c r="D275" s="113">
        <v>36</v>
      </c>
      <c r="E275" s="110">
        <f>C275/'التبادل و الميزان التجاري'!C7</f>
        <v>3.0519099834705847E-3</v>
      </c>
      <c r="F275" s="112">
        <v>3236</v>
      </c>
      <c r="G275" s="113">
        <v>14</v>
      </c>
      <c r="H275" s="110">
        <f>F275/'التبادل و الميزان التجاري'!D7</f>
        <v>1.8214669676177395E-2</v>
      </c>
      <c r="I275" s="32">
        <f t="shared" ref="I275:I280" si="7">C275-F275</f>
        <v>-1794</v>
      </c>
    </row>
    <row r="276" spans="2:9" s="55" customFormat="1" ht="24.75" customHeight="1" x14ac:dyDescent="0.2">
      <c r="B276" s="111">
        <v>2005</v>
      </c>
      <c r="C276" s="112">
        <v>570</v>
      </c>
      <c r="D276" s="113">
        <v>46</v>
      </c>
      <c r="E276" s="110">
        <f>C276/'التبادل و الميزان التجاري'!C8</f>
        <v>8.417707311886393E-4</v>
      </c>
      <c r="F276" s="112">
        <v>4807</v>
      </c>
      <c r="G276" s="113">
        <v>13</v>
      </c>
      <c r="H276" s="110">
        <f>F276/'التبادل و الميزان التجاري'!D8</f>
        <v>2.1557503867973182E-2</v>
      </c>
      <c r="I276" s="32">
        <f t="shared" si="7"/>
        <v>-4237</v>
      </c>
    </row>
    <row r="277" spans="2:9" s="55" customFormat="1" ht="24.75" customHeight="1" x14ac:dyDescent="0.2">
      <c r="B277" s="107">
        <v>2006</v>
      </c>
      <c r="C277" s="108">
        <v>1774</v>
      </c>
      <c r="D277" s="109">
        <v>39</v>
      </c>
      <c r="E277" s="110">
        <f>C277/'التبادل و الميزان التجاري'!C9</f>
        <v>2.2417699620516617E-3</v>
      </c>
      <c r="F277" s="108">
        <v>4176</v>
      </c>
      <c r="G277" s="109">
        <v>15</v>
      </c>
      <c r="H277" s="110">
        <f>F277/'التبادل و الميزان التجاري'!D9</f>
        <v>1.597539422039617E-2</v>
      </c>
      <c r="I277" s="33">
        <f t="shared" si="7"/>
        <v>-2402</v>
      </c>
    </row>
    <row r="278" spans="2:9" s="55" customFormat="1" ht="24.75" customHeight="1" x14ac:dyDescent="0.2">
      <c r="B278" s="116">
        <v>2007</v>
      </c>
      <c r="C278" s="112">
        <v>457</v>
      </c>
      <c r="D278" s="113">
        <v>50</v>
      </c>
      <c r="E278" s="114">
        <f>C278/'التبادل و الميزان التجاري'!C10</f>
        <v>5.2264230566455056E-4</v>
      </c>
      <c r="F278" s="112">
        <v>5318</v>
      </c>
      <c r="G278" s="113">
        <v>14</v>
      </c>
      <c r="H278" s="114">
        <f>F278/'التبادل و الميزان التجاري'!D10</f>
        <v>1.5729632521710325E-2</v>
      </c>
      <c r="I278" s="49">
        <f t="shared" si="7"/>
        <v>-4861</v>
      </c>
    </row>
    <row r="279" spans="2:9" s="55" customFormat="1" ht="24.75" customHeight="1" x14ac:dyDescent="0.2">
      <c r="B279" s="111">
        <v>2008</v>
      </c>
      <c r="C279" s="120">
        <v>1239</v>
      </c>
      <c r="D279" s="113">
        <v>45</v>
      </c>
      <c r="E279" s="114">
        <f>C279/'التبادل و الميزان التجاري'!C11</f>
        <v>1.0540357062039231E-3</v>
      </c>
      <c r="F279" s="120">
        <v>7740</v>
      </c>
      <c r="G279" s="113">
        <v>14</v>
      </c>
      <c r="H279" s="114">
        <f>F279/'التبادل و الميزان التجاري'!D11</f>
        <v>1.792691654719249E-2</v>
      </c>
      <c r="I279" s="49">
        <f t="shared" si="7"/>
        <v>-6501</v>
      </c>
    </row>
    <row r="280" spans="2:9" s="55" customFormat="1" ht="24.75" customHeight="1" x14ac:dyDescent="0.2">
      <c r="B280" s="111">
        <v>2009</v>
      </c>
      <c r="C280" s="120">
        <v>908</v>
      </c>
      <c r="D280" s="113">
        <v>47</v>
      </c>
      <c r="E280" s="114">
        <f>C280/'التبادل و الميزان التجاري'!C12</f>
        <v>1.2591716370202008E-3</v>
      </c>
      <c r="F280" s="120">
        <v>6283</v>
      </c>
      <c r="G280" s="113">
        <v>14</v>
      </c>
      <c r="H280" s="114">
        <f>F280/'التبادل و الميزان التجاري'!D12</f>
        <v>1.7536074129894778E-2</v>
      </c>
      <c r="I280" s="49">
        <f t="shared" si="7"/>
        <v>-5375</v>
      </c>
    </row>
    <row r="281" spans="2:9" s="55" customFormat="1" ht="24.75" customHeight="1" x14ac:dyDescent="0.2">
      <c r="B281" s="111">
        <v>2010</v>
      </c>
      <c r="C281" s="120">
        <v>675</v>
      </c>
      <c r="D281" s="113">
        <v>52</v>
      </c>
      <c r="E281" s="114">
        <f>C281/'التبادل و الميزان التجاري'!C13</f>
        <v>7.167240930785689E-4</v>
      </c>
      <c r="F281" s="120">
        <v>8437</v>
      </c>
      <c r="G281" s="113">
        <v>13</v>
      </c>
      <c r="H281" s="114">
        <f>F281/'التبادل و الميزان التجاري'!D13</f>
        <v>2.1053761079613511E-2</v>
      </c>
      <c r="I281" s="49">
        <f>C281-F281</f>
        <v>-7762</v>
      </c>
    </row>
    <row r="282" spans="2:9" s="55" customFormat="1" ht="24.75" customHeight="1" x14ac:dyDescent="0.2">
      <c r="B282" s="111">
        <v>2011</v>
      </c>
      <c r="C282" s="120">
        <v>982</v>
      </c>
      <c r="D282" s="113">
        <v>52</v>
      </c>
      <c r="E282" s="114">
        <f>C282/'التبادل و الميزان التجاري'!C14</f>
        <v>7.1803571167429546E-4</v>
      </c>
      <c r="F282" s="120">
        <v>12264</v>
      </c>
      <c r="G282" s="113">
        <v>12</v>
      </c>
      <c r="H282" s="114">
        <f>F282/'التبادل و الميزان التجاري'!D14</f>
        <v>2.4853632290267078E-2</v>
      </c>
      <c r="I282" s="49">
        <f>C282-F282</f>
        <v>-11282</v>
      </c>
    </row>
    <row r="283" spans="2:9" s="55" customFormat="1" ht="24.75" customHeight="1" x14ac:dyDescent="0.2">
      <c r="B283" s="111">
        <v>2012</v>
      </c>
      <c r="C283" s="120">
        <v>1047</v>
      </c>
      <c r="D283" s="113">
        <v>51</v>
      </c>
      <c r="E283" s="114">
        <f>C283/'التبادل و الميزان التجاري'!C15</f>
        <v>7.1884556286225493E-4</v>
      </c>
      <c r="F283" s="120">
        <v>13620</v>
      </c>
      <c r="G283" s="113">
        <v>11</v>
      </c>
      <c r="H283" s="114">
        <f>F283/'التبادل و الميزان التجاري'!D15</f>
        <v>2.3342982451630152E-2</v>
      </c>
      <c r="I283" s="49">
        <v>-12573</v>
      </c>
    </row>
    <row r="284" spans="2:9" s="55" customFormat="1" ht="24.75" customHeight="1" thickBot="1" x14ac:dyDescent="0.25">
      <c r="B284" s="121">
        <v>2013</v>
      </c>
      <c r="C284" s="122">
        <v>467</v>
      </c>
      <c r="D284" s="123">
        <v>58</v>
      </c>
      <c r="E284" s="124">
        <f>C284/'التبادل و الميزان التجاري'!C16</f>
        <v>3.31317757851415E-4</v>
      </c>
      <c r="F284" s="122">
        <v>19740</v>
      </c>
      <c r="G284" s="123">
        <v>9</v>
      </c>
      <c r="H284" s="124">
        <f>F284/'التبادل و الميزان التجاري'!D16</f>
        <v>3.1304414017526663E-2</v>
      </c>
      <c r="I284" s="16">
        <f>C284-F284</f>
        <v>-19273</v>
      </c>
    </row>
    <row r="285" spans="2:9" s="55" customFormat="1" ht="10.5" customHeight="1" thickTop="1" thickBot="1" x14ac:dyDescent="0.25">
      <c r="B285" s="42"/>
      <c r="C285" s="58"/>
      <c r="D285" s="58"/>
      <c r="E285" s="58"/>
      <c r="F285" s="58"/>
      <c r="G285" s="58"/>
      <c r="H285" s="58"/>
      <c r="I285" s="58"/>
    </row>
    <row r="286" spans="2:9" s="10" customFormat="1" ht="24.75" customHeight="1" thickBot="1" x14ac:dyDescent="0.25">
      <c r="B286" s="499" t="s">
        <v>499</v>
      </c>
      <c r="C286" s="500"/>
      <c r="D286" s="501"/>
      <c r="E286" s="18" t="s">
        <v>3</v>
      </c>
      <c r="F286" s="499" t="s">
        <v>500</v>
      </c>
      <c r="G286" s="500"/>
      <c r="H286" s="501"/>
      <c r="I286" s="18" t="s">
        <v>3</v>
      </c>
    </row>
    <row r="287" spans="2:9" s="55" customFormat="1" ht="24.75" customHeight="1" x14ac:dyDescent="0.2">
      <c r="B287" s="519" t="s">
        <v>128</v>
      </c>
      <c r="C287" s="550"/>
      <c r="D287" s="550"/>
      <c r="E287" s="144">
        <v>364</v>
      </c>
      <c r="F287" s="519" t="s">
        <v>128</v>
      </c>
      <c r="G287" s="550"/>
      <c r="H287" s="550"/>
      <c r="I287" s="144">
        <v>11172</v>
      </c>
    </row>
    <row r="288" spans="2:9" s="55" customFormat="1" ht="24.75" customHeight="1" x14ac:dyDescent="0.2">
      <c r="B288" s="492" t="s">
        <v>465</v>
      </c>
      <c r="C288" s="543"/>
      <c r="D288" s="543"/>
      <c r="E288" s="54">
        <v>7</v>
      </c>
      <c r="F288" s="490" t="s">
        <v>925</v>
      </c>
      <c r="G288" s="555"/>
      <c r="H288" s="555"/>
      <c r="I288" s="54">
        <v>947</v>
      </c>
    </row>
    <row r="289" spans="2:9" s="55" customFormat="1" ht="24.75" customHeight="1" x14ac:dyDescent="0.2">
      <c r="B289" s="492" t="s">
        <v>605</v>
      </c>
      <c r="C289" s="543"/>
      <c r="D289" s="543"/>
      <c r="E289" s="54">
        <v>5</v>
      </c>
      <c r="F289" s="492" t="s">
        <v>464</v>
      </c>
      <c r="G289" s="543"/>
      <c r="H289" s="588"/>
      <c r="I289" s="54">
        <v>851</v>
      </c>
    </row>
    <row r="290" spans="2:9" s="55" customFormat="1" ht="24.75" customHeight="1" x14ac:dyDescent="0.2">
      <c r="B290" s="492" t="s">
        <v>606</v>
      </c>
      <c r="C290" s="543"/>
      <c r="D290" s="543"/>
      <c r="E290" s="54">
        <v>4</v>
      </c>
      <c r="F290" s="492" t="s">
        <v>448</v>
      </c>
      <c r="G290" s="543"/>
      <c r="H290" s="543"/>
      <c r="I290" s="54">
        <v>603</v>
      </c>
    </row>
    <row r="291" spans="2:9" s="55" customFormat="1" ht="24.75" customHeight="1" thickBot="1" x14ac:dyDescent="0.25">
      <c r="B291" s="494" t="s">
        <v>604</v>
      </c>
      <c r="C291" s="547"/>
      <c r="D291" s="547"/>
      <c r="E291" s="79">
        <v>3</v>
      </c>
      <c r="F291" s="494" t="s">
        <v>926</v>
      </c>
      <c r="G291" s="547"/>
      <c r="H291" s="560"/>
      <c r="I291" s="79">
        <v>222</v>
      </c>
    </row>
    <row r="292" spans="2:9" s="55" customFormat="1" ht="24.75" customHeight="1" x14ac:dyDescent="0.2"/>
    <row r="293" spans="2:9" s="55" customFormat="1" ht="24.75" customHeight="1" x14ac:dyDescent="0.2">
      <c r="B293" s="483" t="s">
        <v>169</v>
      </c>
      <c r="C293" s="484"/>
      <c r="D293" s="484"/>
      <c r="E293" s="484"/>
      <c r="F293" s="484"/>
      <c r="G293" s="484"/>
      <c r="H293" s="484"/>
      <c r="I293" s="484"/>
    </row>
    <row r="294" spans="2:9" s="55" customFormat="1" ht="24.75" customHeight="1" x14ac:dyDescent="0.2"/>
    <row r="295" spans="2:9" s="55" customFormat="1" ht="24.75" customHeight="1" x14ac:dyDescent="0.2"/>
    <row r="296" spans="2:9" s="55" customFormat="1" ht="24.75" customHeight="1" x14ac:dyDescent="0.2"/>
    <row r="297" spans="2:9" s="55" customFormat="1" ht="24.75" customHeight="1" x14ac:dyDescent="0.2"/>
    <row r="298" spans="2:9" s="55" customFormat="1" ht="24.75" customHeight="1" x14ac:dyDescent="0.2"/>
    <row r="299" spans="2:9" s="55" customFormat="1" ht="24.75" customHeight="1" x14ac:dyDescent="0.2"/>
    <row r="300" spans="2:9" s="55" customFormat="1" ht="24.75" customHeight="1" x14ac:dyDescent="0.2"/>
    <row r="301" spans="2:9" s="55" customFormat="1" ht="24.75" customHeight="1" x14ac:dyDescent="0.2"/>
    <row r="302" spans="2:9" s="55" customFormat="1" ht="24.75" customHeight="1" x14ac:dyDescent="0.2"/>
    <row r="303" spans="2:9" s="55" customFormat="1" ht="24.75" customHeight="1" x14ac:dyDescent="0.2"/>
    <row r="304" spans="2:9" s="55" customFormat="1" ht="10.5" customHeight="1" x14ac:dyDescent="0.2"/>
    <row r="305" spans="2:9" s="55" customFormat="1" ht="11.25" customHeight="1" x14ac:dyDescent="0.2">
      <c r="E305" s="56"/>
      <c r="H305" s="56"/>
      <c r="I305" s="57"/>
    </row>
    <row r="306" spans="2:9" s="55" customFormat="1" ht="24.75" customHeight="1" x14ac:dyDescent="0.2">
      <c r="B306" s="488" t="s">
        <v>170</v>
      </c>
      <c r="C306" s="489"/>
      <c r="D306" s="489"/>
      <c r="E306" s="489"/>
      <c r="F306" s="489"/>
      <c r="G306" s="489"/>
      <c r="H306" s="489"/>
      <c r="I306" s="489"/>
    </row>
    <row r="307" spans="2:9" s="55" customFormat="1" ht="24.75" customHeight="1" x14ac:dyDescent="0.2">
      <c r="B307" s="485" t="s">
        <v>171</v>
      </c>
      <c r="C307" s="486"/>
      <c r="D307" s="486"/>
      <c r="E307" s="486"/>
      <c r="F307" s="486"/>
      <c r="G307" s="486"/>
      <c r="H307" s="486"/>
      <c r="I307" s="486"/>
    </row>
    <row r="308" spans="2:9" s="55" customFormat="1" ht="24.75" customHeight="1" x14ac:dyDescent="0.2">
      <c r="B308" s="487" t="s">
        <v>497</v>
      </c>
      <c r="C308" s="486"/>
      <c r="D308" s="486"/>
      <c r="E308" s="486"/>
      <c r="F308" s="486"/>
      <c r="G308" s="486"/>
      <c r="H308" s="486"/>
      <c r="I308" s="486"/>
    </row>
    <row r="309" spans="2:9" s="74" customFormat="1" ht="24.75" customHeight="1" thickBot="1" x14ac:dyDescent="0.3">
      <c r="B309" s="156" t="s">
        <v>0</v>
      </c>
      <c r="E309" s="76"/>
      <c r="H309" s="76"/>
      <c r="I309" s="152" t="s">
        <v>23</v>
      </c>
    </row>
    <row r="310" spans="2:9" s="70" customFormat="1" ht="24.75" customHeight="1" thickTop="1" thickBot="1" x14ac:dyDescent="0.25">
      <c r="B310" s="12" t="s">
        <v>1</v>
      </c>
      <c r="C310" s="503" t="s">
        <v>15</v>
      </c>
      <c r="D310" s="548"/>
      <c r="E310" s="549"/>
      <c r="F310" s="503" t="s">
        <v>16</v>
      </c>
      <c r="G310" s="548"/>
      <c r="H310" s="549"/>
      <c r="I310" s="506" t="s">
        <v>2</v>
      </c>
    </row>
    <row r="311" spans="2:9" s="71" customFormat="1" ht="24.75" customHeight="1" thickTop="1" x14ac:dyDescent="0.2">
      <c r="B311" s="508" t="s">
        <v>9</v>
      </c>
      <c r="C311" s="22" t="s">
        <v>3</v>
      </c>
      <c r="D311" s="20" t="s">
        <v>4</v>
      </c>
      <c r="E311" s="21" t="s">
        <v>5</v>
      </c>
      <c r="F311" s="22" t="s">
        <v>3</v>
      </c>
      <c r="G311" s="20" t="s">
        <v>4</v>
      </c>
      <c r="H311" s="21" t="s">
        <v>6</v>
      </c>
      <c r="I311" s="545"/>
    </row>
    <row r="312" spans="2:9" s="55" customFormat="1" ht="24.75" customHeight="1" thickBot="1" x14ac:dyDescent="0.25">
      <c r="B312" s="612"/>
      <c r="C312" s="13" t="s">
        <v>10</v>
      </c>
      <c r="D312" s="14" t="s">
        <v>11</v>
      </c>
      <c r="E312" s="15" t="s">
        <v>12</v>
      </c>
      <c r="F312" s="13" t="s">
        <v>10</v>
      </c>
      <c r="G312" s="14" t="s">
        <v>11</v>
      </c>
      <c r="H312" s="15" t="s">
        <v>12</v>
      </c>
      <c r="I312" s="4" t="s">
        <v>13</v>
      </c>
    </row>
    <row r="313" spans="2:9" s="55" customFormat="1" ht="24.75" customHeight="1" thickTop="1" x14ac:dyDescent="0.2">
      <c r="B313" s="111">
        <v>2004</v>
      </c>
      <c r="C313" s="112">
        <v>199</v>
      </c>
      <c r="D313" s="113">
        <v>56</v>
      </c>
      <c r="E313" s="110">
        <f>C313/'التبادل و الميزان التجاري'!C7</f>
        <v>4.2117204348865906E-4</v>
      </c>
      <c r="F313" s="112">
        <v>2904</v>
      </c>
      <c r="G313" s="113">
        <v>15</v>
      </c>
      <c r="H313" s="110">
        <f>F313/'التبادل و الميزان التجاري'!D7</f>
        <v>1.6345921118547331E-2</v>
      </c>
      <c r="I313" s="32">
        <f t="shared" ref="I313:I318" si="8">C313-F313</f>
        <v>-2705</v>
      </c>
    </row>
    <row r="314" spans="2:9" s="55" customFormat="1" ht="24.75" customHeight="1" x14ac:dyDescent="0.2">
      <c r="B314" s="111">
        <v>2005</v>
      </c>
      <c r="C314" s="112">
        <v>99</v>
      </c>
      <c r="D314" s="113">
        <v>61</v>
      </c>
      <c r="E314" s="110">
        <f>C314/'التبادل و الميزان التجاري'!C8</f>
        <v>1.4620228489065841E-4</v>
      </c>
      <c r="F314" s="112">
        <v>3622</v>
      </c>
      <c r="G314" s="113">
        <v>17</v>
      </c>
      <c r="H314" s="110">
        <f>F314/'التبادل و الميزان التجاري'!D8</f>
        <v>1.6243245061326995E-2</v>
      </c>
      <c r="I314" s="32">
        <f t="shared" si="8"/>
        <v>-3523</v>
      </c>
    </row>
    <row r="315" spans="2:9" s="55" customFormat="1" ht="24.75" customHeight="1" x14ac:dyDescent="0.2">
      <c r="B315" s="107">
        <v>2006</v>
      </c>
      <c r="C315" s="108">
        <v>163</v>
      </c>
      <c r="D315" s="109">
        <v>62</v>
      </c>
      <c r="E315" s="110">
        <f>C315/'التبادل و الميزان التجاري'!C9</f>
        <v>2.0597999087622372E-4</v>
      </c>
      <c r="F315" s="108">
        <v>4004</v>
      </c>
      <c r="G315" s="109">
        <v>16</v>
      </c>
      <c r="H315" s="110">
        <f>F315/'التبادل و الميزان التجاري'!D9</f>
        <v>1.5317403845418168E-2</v>
      </c>
      <c r="I315" s="33">
        <f t="shared" si="8"/>
        <v>-3841</v>
      </c>
    </row>
    <row r="316" spans="2:9" s="55" customFormat="1" ht="24.75" customHeight="1" x14ac:dyDescent="0.2">
      <c r="B316" s="116">
        <v>2007</v>
      </c>
      <c r="C316" s="112">
        <v>219</v>
      </c>
      <c r="D316" s="113">
        <v>59</v>
      </c>
      <c r="E316" s="114">
        <f>C316/'التبادل و الميزان التجاري'!C10</f>
        <v>2.504565972440625E-4</v>
      </c>
      <c r="F316" s="112">
        <v>4768</v>
      </c>
      <c r="G316" s="113">
        <v>16</v>
      </c>
      <c r="H316" s="114">
        <f>F316/'التبادل و الميزان التجاري'!D10</f>
        <v>1.4102837131161118E-2</v>
      </c>
      <c r="I316" s="49">
        <f t="shared" si="8"/>
        <v>-4549</v>
      </c>
    </row>
    <row r="317" spans="2:9" s="55" customFormat="1" ht="24.75" customHeight="1" x14ac:dyDescent="0.2">
      <c r="B317" s="111">
        <v>2008</v>
      </c>
      <c r="C317" s="120">
        <v>275</v>
      </c>
      <c r="D317" s="113">
        <v>59</v>
      </c>
      <c r="E317" s="114">
        <f>C317/'التبادل و الميزان التجاري'!C11</f>
        <v>2.3394658531564072E-4</v>
      </c>
      <c r="F317" s="120">
        <v>5854</v>
      </c>
      <c r="G317" s="113">
        <v>17</v>
      </c>
      <c r="H317" s="114">
        <f>F317/'التبادل و الميزان التجاري'!D11</f>
        <v>1.3558678225744813E-2</v>
      </c>
      <c r="I317" s="49">
        <f t="shared" si="8"/>
        <v>-5579</v>
      </c>
    </row>
    <row r="318" spans="2:9" s="55" customFormat="1" ht="24.75" customHeight="1" x14ac:dyDescent="0.2">
      <c r="B318" s="111">
        <v>2009</v>
      </c>
      <c r="C318" s="120">
        <v>128</v>
      </c>
      <c r="D318" s="113">
        <v>61</v>
      </c>
      <c r="E318" s="114">
        <f>C318/'التبادل و الميزان التجاري'!C12</f>
        <v>1.7750437173853052E-4</v>
      </c>
      <c r="F318" s="120">
        <v>5261</v>
      </c>
      <c r="G318" s="113">
        <v>17</v>
      </c>
      <c r="H318" s="114">
        <f>F318/'التبادل و الميزان التجاري'!D12</f>
        <v>1.4683636160651986E-2</v>
      </c>
      <c r="I318" s="49">
        <f t="shared" si="8"/>
        <v>-5133</v>
      </c>
    </row>
    <row r="319" spans="2:9" s="55" customFormat="1" ht="24.75" customHeight="1" x14ac:dyDescent="0.2">
      <c r="B319" s="111">
        <v>2010</v>
      </c>
      <c r="C319" s="120">
        <v>395</v>
      </c>
      <c r="D319" s="113">
        <v>57</v>
      </c>
      <c r="E319" s="114">
        <f>C319/'التبادل و الميزان التجاري'!C13</f>
        <v>4.1941632113486624E-4</v>
      </c>
      <c r="F319" s="120">
        <v>5365</v>
      </c>
      <c r="G319" s="113">
        <v>18</v>
      </c>
      <c r="H319" s="114">
        <f>F319/'التبادل و الميزان التجاري'!D13</f>
        <v>1.3387866325960233E-2</v>
      </c>
      <c r="I319" s="49">
        <f>C319-F319</f>
        <v>-4970</v>
      </c>
    </row>
    <row r="320" spans="2:9" s="55" customFormat="1" ht="24.75" customHeight="1" x14ac:dyDescent="0.2">
      <c r="B320" s="111">
        <v>2011</v>
      </c>
      <c r="C320" s="120">
        <v>369</v>
      </c>
      <c r="D320" s="113">
        <v>58</v>
      </c>
      <c r="E320" s="114">
        <f>C320/'التبادل و الميزان التجاري'!C14</f>
        <v>2.6981178982465892E-4</v>
      </c>
      <c r="F320" s="120">
        <v>6615</v>
      </c>
      <c r="G320" s="113">
        <v>16</v>
      </c>
      <c r="H320" s="114">
        <f>F320/'التبادل و الميزان التجاري'!D14</f>
        <v>1.3405640704510497E-2</v>
      </c>
      <c r="I320" s="49">
        <f>C320-F320</f>
        <v>-6246</v>
      </c>
    </row>
    <row r="321" spans="2:9" s="55" customFormat="1" ht="24.75" customHeight="1" x14ac:dyDescent="0.2">
      <c r="B321" s="111">
        <v>2012</v>
      </c>
      <c r="C321" s="120">
        <v>426</v>
      </c>
      <c r="D321" s="113">
        <v>59</v>
      </c>
      <c r="E321" s="114">
        <f>C321/'التبادل و الميزان التجاري'!C15</f>
        <v>2.9248157572045903E-4</v>
      </c>
      <c r="F321" s="120">
        <v>6652</v>
      </c>
      <c r="G321" s="113">
        <v>20</v>
      </c>
      <c r="H321" s="114">
        <f>F321/'التبادل و الميزان التجاري'!D15</f>
        <v>1.1400698918373258E-2</v>
      </c>
      <c r="I321" s="49">
        <v>-6226</v>
      </c>
    </row>
    <row r="322" spans="2:9" s="55" customFormat="1" ht="24.75" customHeight="1" thickBot="1" x14ac:dyDescent="0.25">
      <c r="B322" s="121">
        <v>2013</v>
      </c>
      <c r="C322" s="122">
        <v>384</v>
      </c>
      <c r="D322" s="123">
        <v>61</v>
      </c>
      <c r="E322" s="124">
        <f>C322/'التبادل و الميزان التجاري'!C16</f>
        <v>2.7243258889709496E-4</v>
      </c>
      <c r="F322" s="122">
        <v>6540</v>
      </c>
      <c r="G322" s="123">
        <v>22</v>
      </c>
      <c r="H322" s="124">
        <f>F322/'التبادل و الميزان التجاري'!D16</f>
        <v>1.0371371209454123E-2</v>
      </c>
      <c r="I322" s="16">
        <f>C322-F322</f>
        <v>-6156</v>
      </c>
    </row>
    <row r="323" spans="2:9" s="55" customFormat="1" ht="10.5" customHeight="1" thickTop="1" thickBot="1" x14ac:dyDescent="0.25">
      <c r="B323" s="87" t="s">
        <v>7</v>
      </c>
      <c r="C323" s="58"/>
      <c r="D323" s="58"/>
      <c r="E323" s="58"/>
      <c r="F323" s="58"/>
      <c r="G323" s="58"/>
      <c r="H323" s="58"/>
      <c r="I323" s="58"/>
    </row>
    <row r="324" spans="2:9" s="10" customFormat="1" ht="24.75" customHeight="1" thickBot="1" x14ac:dyDescent="0.25">
      <c r="B324" s="499" t="s">
        <v>499</v>
      </c>
      <c r="C324" s="500"/>
      <c r="D324" s="501"/>
      <c r="E324" s="18" t="s">
        <v>3</v>
      </c>
      <c r="F324" s="499" t="s">
        <v>500</v>
      </c>
      <c r="G324" s="500"/>
      <c r="H324" s="501"/>
      <c r="I324" s="18" t="s">
        <v>3</v>
      </c>
    </row>
    <row r="325" spans="2:9" s="55" customFormat="1" ht="24.75" customHeight="1" x14ac:dyDescent="0.2">
      <c r="B325" s="519" t="s">
        <v>460</v>
      </c>
      <c r="C325" s="550"/>
      <c r="D325" s="550"/>
      <c r="E325" s="144">
        <v>123</v>
      </c>
      <c r="F325" s="510" t="s">
        <v>927</v>
      </c>
      <c r="G325" s="550"/>
      <c r="H325" s="550"/>
      <c r="I325" s="144">
        <v>1420</v>
      </c>
    </row>
    <row r="326" spans="2:9" s="55" customFormat="1" ht="24.75" customHeight="1" x14ac:dyDescent="0.2">
      <c r="B326" s="492" t="s">
        <v>607</v>
      </c>
      <c r="C326" s="543"/>
      <c r="D326" s="543"/>
      <c r="E326" s="54">
        <v>79</v>
      </c>
      <c r="F326" s="497" t="s">
        <v>928</v>
      </c>
      <c r="G326" s="544"/>
      <c r="H326" s="543"/>
      <c r="I326" s="54">
        <v>378</v>
      </c>
    </row>
    <row r="327" spans="2:9" s="55" customFormat="1" ht="24.75" customHeight="1" x14ac:dyDescent="0.2">
      <c r="B327" s="490" t="s">
        <v>420</v>
      </c>
      <c r="C327" s="555"/>
      <c r="D327" s="555"/>
      <c r="E327" s="54">
        <v>52</v>
      </c>
      <c r="F327" s="497" t="s">
        <v>929</v>
      </c>
      <c r="G327" s="544"/>
      <c r="H327" s="543"/>
      <c r="I327" s="54">
        <v>332</v>
      </c>
    </row>
    <row r="328" spans="2:9" s="55" customFormat="1" ht="24.75" customHeight="1" x14ac:dyDescent="0.2">
      <c r="B328" s="492" t="s">
        <v>608</v>
      </c>
      <c r="C328" s="543"/>
      <c r="D328" s="543"/>
      <c r="E328" s="54">
        <v>44</v>
      </c>
      <c r="F328" s="497" t="s">
        <v>603</v>
      </c>
      <c r="G328" s="544"/>
      <c r="H328" s="543"/>
      <c r="I328" s="54">
        <v>306</v>
      </c>
    </row>
    <row r="329" spans="2:9" s="55" customFormat="1" ht="24.75" customHeight="1" thickBot="1" x14ac:dyDescent="0.25">
      <c r="B329" s="494" t="s">
        <v>931</v>
      </c>
      <c r="C329" s="547"/>
      <c r="D329" s="547"/>
      <c r="E329" s="79">
        <v>36</v>
      </c>
      <c r="F329" s="613" t="s">
        <v>930</v>
      </c>
      <c r="G329" s="585"/>
      <c r="H329" s="585"/>
      <c r="I329" s="79">
        <v>221</v>
      </c>
    </row>
    <row r="330" spans="2:9" s="55" customFormat="1" ht="24.75" customHeight="1" x14ac:dyDescent="0.2"/>
    <row r="331" spans="2:9" s="55" customFormat="1" ht="24.75" customHeight="1" x14ac:dyDescent="0.2">
      <c r="B331" s="483" t="s">
        <v>172</v>
      </c>
      <c r="C331" s="484"/>
      <c r="D331" s="484"/>
      <c r="E331" s="484"/>
      <c r="F331" s="484"/>
      <c r="G331" s="484"/>
      <c r="H331" s="484"/>
      <c r="I331" s="484"/>
    </row>
    <row r="332" spans="2:9" s="55" customFormat="1" ht="24.75" customHeight="1" x14ac:dyDescent="0.2"/>
    <row r="333" spans="2:9" s="55" customFormat="1" ht="24.75" customHeight="1" x14ac:dyDescent="0.2"/>
    <row r="334" spans="2:9" s="55" customFormat="1" ht="24.75" customHeight="1" x14ac:dyDescent="0.2"/>
    <row r="335" spans="2:9" s="55" customFormat="1" ht="24.75" customHeight="1" x14ac:dyDescent="0.2"/>
    <row r="336" spans="2:9" s="55" customFormat="1" ht="24.75" customHeight="1" x14ac:dyDescent="0.2"/>
    <row r="337" spans="2:9" s="55" customFormat="1" ht="24.75" customHeight="1" x14ac:dyDescent="0.2"/>
    <row r="338" spans="2:9" s="55" customFormat="1" ht="24.75" customHeight="1" x14ac:dyDescent="0.2"/>
    <row r="339" spans="2:9" s="55" customFormat="1" ht="24.75" customHeight="1" x14ac:dyDescent="0.2"/>
    <row r="340" spans="2:9" s="55" customFormat="1" ht="24.75" customHeight="1" x14ac:dyDescent="0.2"/>
    <row r="341" spans="2:9" s="55" customFormat="1" ht="24.75" customHeight="1" x14ac:dyDescent="0.2"/>
    <row r="342" spans="2:9" s="55" customFormat="1" ht="10.5" customHeight="1" x14ac:dyDescent="0.2"/>
    <row r="343" spans="2:9" s="55" customFormat="1" ht="11.25" customHeight="1" x14ac:dyDescent="0.2">
      <c r="E343" s="56"/>
      <c r="H343" s="56"/>
      <c r="I343" s="57"/>
    </row>
    <row r="344" spans="2:9" s="55" customFormat="1" ht="24.75" customHeight="1" x14ac:dyDescent="0.2">
      <c r="B344" s="488" t="s">
        <v>179</v>
      </c>
      <c r="C344" s="489"/>
      <c r="D344" s="489"/>
      <c r="E344" s="489"/>
      <c r="F344" s="489"/>
      <c r="G344" s="489"/>
      <c r="H344" s="489"/>
      <c r="I344" s="489"/>
    </row>
    <row r="345" spans="2:9" s="55" customFormat="1" ht="24.75" customHeight="1" x14ac:dyDescent="0.2">
      <c r="B345" s="485" t="s">
        <v>180</v>
      </c>
      <c r="C345" s="486"/>
      <c r="D345" s="486"/>
      <c r="E345" s="486"/>
      <c r="F345" s="486"/>
      <c r="G345" s="486"/>
      <c r="H345" s="486"/>
      <c r="I345" s="486"/>
    </row>
    <row r="346" spans="2:9" s="55" customFormat="1" ht="24.75" customHeight="1" x14ac:dyDescent="0.2">
      <c r="B346" s="487" t="s">
        <v>497</v>
      </c>
      <c r="C346" s="486"/>
      <c r="D346" s="486"/>
      <c r="E346" s="486"/>
      <c r="F346" s="486"/>
      <c r="G346" s="486"/>
      <c r="H346" s="486"/>
      <c r="I346" s="486"/>
    </row>
    <row r="347" spans="2:9" s="74" customFormat="1" ht="24.75" customHeight="1" thickBot="1" x14ac:dyDescent="0.3">
      <c r="B347" s="156" t="s">
        <v>0</v>
      </c>
      <c r="E347" s="76"/>
      <c r="H347" s="76"/>
      <c r="I347" s="152" t="s">
        <v>23</v>
      </c>
    </row>
    <row r="348" spans="2:9" s="70" customFormat="1" ht="24.75" customHeight="1" thickTop="1" thickBot="1" x14ac:dyDescent="0.25">
      <c r="B348" s="12" t="s">
        <v>1</v>
      </c>
      <c r="C348" s="503" t="s">
        <v>15</v>
      </c>
      <c r="D348" s="548"/>
      <c r="E348" s="549"/>
      <c r="F348" s="503" t="s">
        <v>16</v>
      </c>
      <c r="G348" s="548"/>
      <c r="H348" s="549"/>
      <c r="I348" s="506" t="s">
        <v>2</v>
      </c>
    </row>
    <row r="349" spans="2:9" s="71" customFormat="1" ht="24.75" customHeight="1" thickTop="1" x14ac:dyDescent="0.2">
      <c r="B349" s="508" t="s">
        <v>9</v>
      </c>
      <c r="C349" s="22" t="s">
        <v>3</v>
      </c>
      <c r="D349" s="20" t="s">
        <v>4</v>
      </c>
      <c r="E349" s="21" t="s">
        <v>5</v>
      </c>
      <c r="F349" s="22" t="s">
        <v>3</v>
      </c>
      <c r="G349" s="20" t="s">
        <v>4</v>
      </c>
      <c r="H349" s="21" t="s">
        <v>6</v>
      </c>
      <c r="I349" s="545"/>
    </row>
    <row r="350" spans="2:9" s="55" customFormat="1" ht="24.75" customHeight="1" thickBot="1" x14ac:dyDescent="0.25">
      <c r="B350" s="612"/>
      <c r="C350" s="13" t="s">
        <v>10</v>
      </c>
      <c r="D350" s="14" t="s">
        <v>11</v>
      </c>
      <c r="E350" s="15" t="s">
        <v>12</v>
      </c>
      <c r="F350" s="13" t="s">
        <v>10</v>
      </c>
      <c r="G350" s="14" t="s">
        <v>11</v>
      </c>
      <c r="H350" s="15" t="s">
        <v>12</v>
      </c>
      <c r="I350" s="4" t="s">
        <v>13</v>
      </c>
    </row>
    <row r="351" spans="2:9" s="55" customFormat="1" ht="24.75" customHeight="1" thickTop="1" x14ac:dyDescent="0.2">
      <c r="B351" s="111">
        <v>2004</v>
      </c>
      <c r="C351" s="112">
        <v>849</v>
      </c>
      <c r="D351" s="126">
        <v>45</v>
      </c>
      <c r="E351" s="119">
        <f>C351/'التبادل و الميزان التجاري'!C7</f>
        <v>1.7968596227229724E-3</v>
      </c>
      <c r="F351" s="112">
        <v>1187</v>
      </c>
      <c r="G351" s="113">
        <v>32</v>
      </c>
      <c r="H351" s="110">
        <f>F351/'التبادل و الميزان التجاري'!D7</f>
        <v>6.6813389695990636E-3</v>
      </c>
      <c r="I351" s="32">
        <f t="shared" ref="I351:I356" si="9">C351-F351</f>
        <v>-338</v>
      </c>
    </row>
    <row r="352" spans="2:9" s="55" customFormat="1" ht="24.75" customHeight="1" x14ac:dyDescent="0.2">
      <c r="B352" s="111">
        <v>2005</v>
      </c>
      <c r="C352" s="112">
        <v>98</v>
      </c>
      <c r="D352" s="113">
        <v>62</v>
      </c>
      <c r="E352" s="110">
        <f>C352/'التبادل و الميزان التجاري'!C8</f>
        <v>1.4472549413418711E-4</v>
      </c>
      <c r="F352" s="112">
        <v>1707</v>
      </c>
      <c r="G352" s="113">
        <v>30</v>
      </c>
      <c r="H352" s="110">
        <f>F352/'التبادل و الميزان التجاري'!D8</f>
        <v>7.6552234455232416E-3</v>
      </c>
      <c r="I352" s="32">
        <f t="shared" si="9"/>
        <v>-1609</v>
      </c>
    </row>
    <row r="353" spans="2:9" s="55" customFormat="1" ht="24.75" customHeight="1" x14ac:dyDescent="0.2">
      <c r="B353" s="107">
        <v>2006</v>
      </c>
      <c r="C353" s="108">
        <v>11</v>
      </c>
      <c r="D353" s="109">
        <v>88</v>
      </c>
      <c r="E353" s="110">
        <f>C353/'التبادل و الميزان التجاري'!C9</f>
        <v>1.3900490181831048E-5</v>
      </c>
      <c r="F353" s="115">
        <v>2463</v>
      </c>
      <c r="G353" s="109">
        <v>27</v>
      </c>
      <c r="H353" s="110">
        <f>F353/'التبادل و الميزان التجاري'!D9</f>
        <v>9.4222691486675701E-3</v>
      </c>
      <c r="I353" s="33">
        <f t="shared" si="9"/>
        <v>-2452</v>
      </c>
    </row>
    <row r="354" spans="2:9" s="55" customFormat="1" ht="24.75" customHeight="1" x14ac:dyDescent="0.2">
      <c r="B354" s="116">
        <v>2007</v>
      </c>
      <c r="C354" s="112">
        <v>4</v>
      </c>
      <c r="D354" s="113">
        <v>113</v>
      </c>
      <c r="E354" s="114">
        <f>C354/'التبادل و الميزان التجاري'!C10</f>
        <v>4.5745497213527404E-6</v>
      </c>
      <c r="F354" s="120">
        <v>3159</v>
      </c>
      <c r="G354" s="113">
        <v>27</v>
      </c>
      <c r="H354" s="114">
        <f>F354/'التبادل و الميزان التجاري'!D10</f>
        <v>9.3437211613544395E-3</v>
      </c>
      <c r="I354" s="49">
        <f t="shared" si="9"/>
        <v>-3155</v>
      </c>
    </row>
    <row r="355" spans="2:9" s="55" customFormat="1" ht="24.75" customHeight="1" x14ac:dyDescent="0.2">
      <c r="B355" s="111">
        <v>2008</v>
      </c>
      <c r="C355" s="120">
        <v>73</v>
      </c>
      <c r="D355" s="113">
        <v>75</v>
      </c>
      <c r="E355" s="114">
        <f>C355/'التبادل و الميزان التجاري'!C11</f>
        <v>6.2102184465606455E-5</v>
      </c>
      <c r="F355" s="120">
        <v>4227</v>
      </c>
      <c r="G355" s="113">
        <v>27</v>
      </c>
      <c r="H355" s="114">
        <f>F355/'التبادل و الميزان التجاري'!D11</f>
        <v>9.7903199282923341E-3</v>
      </c>
      <c r="I355" s="49">
        <f t="shared" si="9"/>
        <v>-4154</v>
      </c>
    </row>
    <row r="356" spans="2:9" s="55" customFormat="1" ht="24.75" customHeight="1" x14ac:dyDescent="0.2">
      <c r="B356" s="111">
        <v>2009</v>
      </c>
      <c r="C356" s="120">
        <v>40</v>
      </c>
      <c r="D356" s="113">
        <v>76</v>
      </c>
      <c r="E356" s="114">
        <f>C356/'التبادل و الميزان التجاري'!C12</f>
        <v>5.5470116168290783E-5</v>
      </c>
      <c r="F356" s="120">
        <v>4397</v>
      </c>
      <c r="G356" s="113">
        <v>22</v>
      </c>
      <c r="H356" s="114">
        <f>F356/'التبادل و الميزان التجاري'!D12</f>
        <v>1.2272181752211895E-2</v>
      </c>
      <c r="I356" s="49">
        <f t="shared" si="9"/>
        <v>-4357</v>
      </c>
    </row>
    <row r="357" spans="2:9" s="55" customFormat="1" ht="24.75" customHeight="1" x14ac:dyDescent="0.2">
      <c r="B357" s="111">
        <v>2010</v>
      </c>
      <c r="C357" s="120">
        <v>22</v>
      </c>
      <c r="D357" s="113">
        <v>97</v>
      </c>
      <c r="E357" s="114">
        <f>C357/'التبادل و الميزان التجاري'!C13</f>
        <v>2.3359896367005209E-5</v>
      </c>
      <c r="F357" s="120">
        <v>2887</v>
      </c>
      <c r="G357" s="113">
        <v>29</v>
      </c>
      <c r="H357" s="114">
        <f>F357/'التبادل و الميزان التجاري'!D13</f>
        <v>7.2042441906891323E-3</v>
      </c>
      <c r="I357" s="49">
        <f>C357-F357</f>
        <v>-2865</v>
      </c>
    </row>
    <row r="358" spans="2:9" s="55" customFormat="1" ht="24.75" customHeight="1" x14ac:dyDescent="0.2">
      <c r="B358" s="111">
        <v>2011</v>
      </c>
      <c r="C358" s="120">
        <v>8</v>
      </c>
      <c r="D358" s="113">
        <v>118</v>
      </c>
      <c r="E358" s="114">
        <f>C358/'التبادل و الميزان التجاري'!C14</f>
        <v>5.8495780991795965E-6</v>
      </c>
      <c r="F358" s="120">
        <v>4800</v>
      </c>
      <c r="G358" s="113">
        <v>25</v>
      </c>
      <c r="H358" s="114">
        <f>F358/'التبادل و الميزان التجاري'!D14</f>
        <v>9.7274490372865289E-3</v>
      </c>
      <c r="I358" s="49">
        <f>C358-F358</f>
        <v>-4792</v>
      </c>
    </row>
    <row r="359" spans="2:9" s="55" customFormat="1" ht="24.75" customHeight="1" x14ac:dyDescent="0.2">
      <c r="B359" s="111">
        <v>2012</v>
      </c>
      <c r="C359" s="120">
        <v>18</v>
      </c>
      <c r="D359" s="113">
        <v>103</v>
      </c>
      <c r="E359" s="114">
        <f>C359/'التبادل و الميزان التجاري'!C15</f>
        <v>1.2358376438892635E-5</v>
      </c>
      <c r="F359" s="120">
        <v>4689</v>
      </c>
      <c r="G359" s="113">
        <v>30</v>
      </c>
      <c r="H359" s="114">
        <f>F359/'التبادل و الميزان التجاري'!D15</f>
        <v>8.0363615797131999E-3</v>
      </c>
      <c r="I359" s="49">
        <v>-4671</v>
      </c>
    </row>
    <row r="360" spans="2:9" s="55" customFormat="1" ht="24.75" customHeight="1" thickBot="1" x14ac:dyDescent="0.25">
      <c r="B360" s="121">
        <v>2013</v>
      </c>
      <c r="C360" s="122">
        <v>17</v>
      </c>
      <c r="D360" s="123">
        <v>114</v>
      </c>
      <c r="E360" s="124">
        <f>C360/'التبادل و الميزان التجاري'!C16</f>
        <v>1.206081773763181E-5</v>
      </c>
      <c r="F360" s="122">
        <v>5302</v>
      </c>
      <c r="G360" s="123">
        <v>31</v>
      </c>
      <c r="H360" s="124">
        <f>F360/'التبادل و الميزان التجاري'!D16</f>
        <v>8.4081055279091373E-3</v>
      </c>
      <c r="I360" s="16">
        <f>C360-F360</f>
        <v>-5285</v>
      </c>
    </row>
    <row r="361" spans="2:9" s="55" customFormat="1" ht="10.5" customHeight="1" thickTop="1" thickBot="1" x14ac:dyDescent="0.25">
      <c r="B361" s="42"/>
      <c r="C361" s="42"/>
      <c r="D361" s="42"/>
      <c r="E361" s="43"/>
      <c r="F361" s="42"/>
      <c r="G361" s="42"/>
      <c r="H361" s="43"/>
      <c r="I361" s="44"/>
    </row>
    <row r="362" spans="2:9" s="10" customFormat="1" ht="24.75" customHeight="1" thickBot="1" x14ac:dyDescent="0.25">
      <c r="B362" s="499" t="s">
        <v>499</v>
      </c>
      <c r="C362" s="500"/>
      <c r="D362" s="501"/>
      <c r="E362" s="18" t="s">
        <v>3</v>
      </c>
      <c r="F362" s="499" t="s">
        <v>500</v>
      </c>
      <c r="G362" s="500"/>
      <c r="H362" s="501"/>
      <c r="I362" s="18" t="s">
        <v>3</v>
      </c>
    </row>
    <row r="363" spans="2:9" s="55" customFormat="1" ht="24.75" customHeight="1" x14ac:dyDescent="0.2">
      <c r="B363" s="519" t="s">
        <v>611</v>
      </c>
      <c r="C363" s="550"/>
      <c r="D363" s="550"/>
      <c r="E363" s="144">
        <v>5</v>
      </c>
      <c r="F363" s="497" t="s">
        <v>933</v>
      </c>
      <c r="G363" s="544"/>
      <c r="H363" s="543"/>
      <c r="I363" s="144">
        <v>468</v>
      </c>
    </row>
    <row r="364" spans="2:9" s="55" customFormat="1" ht="24.75" customHeight="1" x14ac:dyDescent="0.2">
      <c r="B364" s="556" t="s">
        <v>425</v>
      </c>
      <c r="C364" s="557"/>
      <c r="D364" s="557"/>
      <c r="E364" s="54">
        <v>2</v>
      </c>
      <c r="F364" s="514" t="s">
        <v>934</v>
      </c>
      <c r="G364" s="564"/>
      <c r="H364" s="555"/>
      <c r="I364" s="54">
        <v>294</v>
      </c>
    </row>
    <row r="365" spans="2:9" s="55" customFormat="1" ht="24.75" customHeight="1" x14ac:dyDescent="0.2">
      <c r="B365" s="492" t="s">
        <v>932</v>
      </c>
      <c r="C365" s="543"/>
      <c r="D365" s="543"/>
      <c r="E365" s="54">
        <v>1</v>
      </c>
      <c r="F365" s="497" t="s">
        <v>936</v>
      </c>
      <c r="G365" s="544"/>
      <c r="H365" s="543"/>
      <c r="I365" s="54">
        <v>229</v>
      </c>
    </row>
    <row r="366" spans="2:9" s="55" customFormat="1" ht="24.75" customHeight="1" x14ac:dyDescent="0.2">
      <c r="B366" s="492" t="s">
        <v>609</v>
      </c>
      <c r="C366" s="543"/>
      <c r="D366" s="543"/>
      <c r="E366" s="54">
        <v>0.4</v>
      </c>
      <c r="F366" s="492" t="s">
        <v>937</v>
      </c>
      <c r="G366" s="543"/>
      <c r="H366" s="543"/>
      <c r="I366" s="54">
        <v>172</v>
      </c>
    </row>
    <row r="367" spans="2:9" s="55" customFormat="1" ht="24.75" customHeight="1" thickBot="1" x14ac:dyDescent="0.25">
      <c r="B367" s="494" t="s">
        <v>610</v>
      </c>
      <c r="C367" s="547"/>
      <c r="D367" s="547"/>
      <c r="E367" s="79">
        <v>0.4</v>
      </c>
      <c r="F367" s="494" t="s">
        <v>935</v>
      </c>
      <c r="G367" s="547"/>
      <c r="H367" s="547"/>
      <c r="I367" s="79">
        <v>117</v>
      </c>
    </row>
    <row r="368" spans="2:9" s="55" customFormat="1" ht="24.75" customHeight="1" x14ac:dyDescent="0.2"/>
    <row r="369" spans="2:9" s="55" customFormat="1" ht="24.75" customHeight="1" x14ac:dyDescent="0.2">
      <c r="B369" s="483" t="s">
        <v>181</v>
      </c>
      <c r="C369" s="484"/>
      <c r="D369" s="484"/>
      <c r="E369" s="484"/>
      <c r="F369" s="484"/>
      <c r="G369" s="484"/>
      <c r="H369" s="484"/>
      <c r="I369" s="484"/>
    </row>
    <row r="370" spans="2:9" s="55" customFormat="1" ht="24.75" customHeight="1" x14ac:dyDescent="0.2"/>
    <row r="371" spans="2:9" s="55" customFormat="1" ht="24.75" customHeight="1" x14ac:dyDescent="0.2"/>
    <row r="372" spans="2:9" s="55" customFormat="1" ht="24.75" customHeight="1" x14ac:dyDescent="0.2"/>
    <row r="373" spans="2:9" s="55" customFormat="1" ht="24.75" customHeight="1" x14ac:dyDescent="0.2"/>
    <row r="374" spans="2:9" s="55" customFormat="1" ht="24.75" customHeight="1" x14ac:dyDescent="0.2"/>
    <row r="375" spans="2:9" s="55" customFormat="1" ht="24.75" customHeight="1" x14ac:dyDescent="0.2"/>
    <row r="376" spans="2:9" s="55" customFormat="1" ht="24.75" customHeight="1" x14ac:dyDescent="0.2"/>
    <row r="377" spans="2:9" s="55" customFormat="1" ht="24.75" customHeight="1" x14ac:dyDescent="0.2"/>
    <row r="378" spans="2:9" s="55" customFormat="1" ht="24.75" customHeight="1" x14ac:dyDescent="0.2"/>
    <row r="379" spans="2:9" s="55" customFormat="1" ht="24.75" customHeight="1" x14ac:dyDescent="0.2"/>
    <row r="380" spans="2:9" s="55" customFormat="1" ht="10.5" customHeight="1" x14ac:dyDescent="0.2"/>
    <row r="381" spans="2:9" s="55" customFormat="1" ht="11.25" customHeight="1" x14ac:dyDescent="0.2">
      <c r="E381" s="56"/>
      <c r="H381" s="56"/>
      <c r="I381" s="57"/>
    </row>
    <row r="382" spans="2:9" s="55" customFormat="1" ht="24.75" customHeight="1" x14ac:dyDescent="0.2">
      <c r="B382" s="488" t="s">
        <v>163</v>
      </c>
      <c r="C382" s="489"/>
      <c r="D382" s="489"/>
      <c r="E382" s="489"/>
      <c r="F382" s="489"/>
      <c r="G382" s="489"/>
      <c r="H382" s="489"/>
      <c r="I382" s="489"/>
    </row>
    <row r="383" spans="2:9" s="55" customFormat="1" ht="24.75" customHeight="1" x14ac:dyDescent="0.2">
      <c r="B383" s="485" t="s">
        <v>164</v>
      </c>
      <c r="C383" s="486"/>
      <c r="D383" s="486"/>
      <c r="E383" s="486"/>
      <c r="F383" s="486"/>
      <c r="G383" s="486"/>
      <c r="H383" s="486"/>
      <c r="I383" s="486"/>
    </row>
    <row r="384" spans="2:9" s="55" customFormat="1" ht="24.75" customHeight="1" x14ac:dyDescent="0.2">
      <c r="B384" s="487" t="s">
        <v>497</v>
      </c>
      <c r="C384" s="486"/>
      <c r="D384" s="486"/>
      <c r="E384" s="486"/>
      <c r="F384" s="486"/>
      <c r="G384" s="486"/>
      <c r="H384" s="486"/>
      <c r="I384" s="486"/>
    </row>
    <row r="385" spans="2:9" s="74" customFormat="1" ht="24.75" customHeight="1" thickBot="1" x14ac:dyDescent="0.3">
      <c r="B385" s="156" t="s">
        <v>0</v>
      </c>
      <c r="E385" s="76"/>
      <c r="H385" s="76"/>
      <c r="I385" s="152" t="s">
        <v>23</v>
      </c>
    </row>
    <row r="386" spans="2:9" s="70" customFormat="1" ht="24.75" customHeight="1" thickTop="1" thickBot="1" x14ac:dyDescent="0.25">
      <c r="B386" s="12" t="s">
        <v>1</v>
      </c>
      <c r="C386" s="503" t="s">
        <v>15</v>
      </c>
      <c r="D386" s="548"/>
      <c r="E386" s="549"/>
      <c r="F386" s="503" t="s">
        <v>16</v>
      </c>
      <c r="G386" s="548"/>
      <c r="H386" s="549"/>
      <c r="I386" s="506" t="s">
        <v>2</v>
      </c>
    </row>
    <row r="387" spans="2:9" s="71" customFormat="1" ht="24.75" customHeight="1" thickTop="1" x14ac:dyDescent="0.2">
      <c r="B387" s="508" t="s">
        <v>9</v>
      </c>
      <c r="C387" s="22" t="s">
        <v>3</v>
      </c>
      <c r="D387" s="20" t="s">
        <v>4</v>
      </c>
      <c r="E387" s="21" t="s">
        <v>5</v>
      </c>
      <c r="F387" s="22" t="s">
        <v>3</v>
      </c>
      <c r="G387" s="20" t="s">
        <v>4</v>
      </c>
      <c r="H387" s="21" t="s">
        <v>6</v>
      </c>
      <c r="I387" s="545"/>
    </row>
    <row r="388" spans="2:9" s="55" customFormat="1" ht="24.75" customHeight="1" thickBot="1" x14ac:dyDescent="0.25">
      <c r="B388" s="612"/>
      <c r="C388" s="13" t="s">
        <v>10</v>
      </c>
      <c r="D388" s="14" t="s">
        <v>11</v>
      </c>
      <c r="E388" s="15" t="s">
        <v>12</v>
      </c>
      <c r="F388" s="13" t="s">
        <v>10</v>
      </c>
      <c r="G388" s="14" t="s">
        <v>11</v>
      </c>
      <c r="H388" s="15" t="s">
        <v>12</v>
      </c>
      <c r="I388" s="4" t="s">
        <v>13</v>
      </c>
    </row>
    <row r="389" spans="2:9" s="55" customFormat="1" ht="24.75" customHeight="1" thickTop="1" x14ac:dyDescent="0.2">
      <c r="B389" s="111">
        <v>2004</v>
      </c>
      <c r="C389" s="120">
        <v>6430</v>
      </c>
      <c r="D389" s="126">
        <v>19</v>
      </c>
      <c r="E389" s="110">
        <f>C389/'التبادل و الميزان التجاري'!C7</f>
        <v>1.3608724822271746E-2</v>
      </c>
      <c r="F389" s="112">
        <v>247</v>
      </c>
      <c r="G389" s="113">
        <v>57</v>
      </c>
      <c r="H389" s="110">
        <f>F389/'التبادل و الميزان التجاري'!D7</f>
        <v>1.3903038967910436E-3</v>
      </c>
      <c r="I389" s="32">
        <f t="shared" ref="I389:I394" si="10">C389-F389</f>
        <v>6183</v>
      </c>
    </row>
    <row r="390" spans="2:9" s="55" customFormat="1" ht="24.75" customHeight="1" x14ac:dyDescent="0.2">
      <c r="B390" s="111">
        <v>2005</v>
      </c>
      <c r="C390" s="120">
        <v>8461</v>
      </c>
      <c r="D390" s="118">
        <v>21</v>
      </c>
      <c r="E390" s="110">
        <f>C390/'التبادل و الميزان التجاري'!C8</f>
        <v>1.2495126590503645E-2</v>
      </c>
      <c r="F390" s="112">
        <v>314</v>
      </c>
      <c r="G390" s="113">
        <v>56</v>
      </c>
      <c r="H390" s="110">
        <f>F390/'التبادل و الميزان التجاري'!D8</f>
        <v>1.4081664685965424E-3</v>
      </c>
      <c r="I390" s="32">
        <f t="shared" si="10"/>
        <v>8147</v>
      </c>
    </row>
    <row r="391" spans="2:9" s="55" customFormat="1" ht="24.75" customHeight="1" x14ac:dyDescent="0.2">
      <c r="B391" s="107">
        <v>2006</v>
      </c>
      <c r="C391" s="108">
        <v>8758</v>
      </c>
      <c r="D391" s="109">
        <v>22</v>
      </c>
      <c r="E391" s="110">
        <f>C391/'التبادل و الميزان التجاري'!C9</f>
        <v>1.1067317546588757E-2</v>
      </c>
      <c r="F391" s="115">
        <v>337</v>
      </c>
      <c r="G391" s="109">
        <v>55</v>
      </c>
      <c r="H391" s="110">
        <f>F391/'التبادل و الميزان التجاري'!D9</f>
        <v>1.2892020719045762E-3</v>
      </c>
      <c r="I391" s="33">
        <f t="shared" si="10"/>
        <v>8421</v>
      </c>
    </row>
    <row r="392" spans="2:9" s="55" customFormat="1" ht="24.75" customHeight="1" x14ac:dyDescent="0.2">
      <c r="B392" s="116">
        <v>2007</v>
      </c>
      <c r="C392" s="112">
        <v>7032</v>
      </c>
      <c r="D392" s="118">
        <v>23</v>
      </c>
      <c r="E392" s="114">
        <f>C392/'التبادل و الميزان التجاري'!C10</f>
        <v>8.0420584101381174E-3</v>
      </c>
      <c r="F392" s="120">
        <v>351</v>
      </c>
      <c r="G392" s="113">
        <v>58</v>
      </c>
      <c r="H392" s="114">
        <f>F392/'التبادل و الميزان التجاري'!D10</f>
        <v>1.0381912401504934E-3</v>
      </c>
      <c r="I392" s="49">
        <f t="shared" si="10"/>
        <v>6681</v>
      </c>
    </row>
    <row r="393" spans="2:9" s="55" customFormat="1" ht="24.75" customHeight="1" x14ac:dyDescent="0.2">
      <c r="B393" s="111">
        <v>2008</v>
      </c>
      <c r="C393" s="120">
        <v>7827</v>
      </c>
      <c r="D393" s="113">
        <v>26</v>
      </c>
      <c r="E393" s="114">
        <f>C393/'التبادل و الميزان التجاري'!C11</f>
        <v>6.6585451755109817E-3</v>
      </c>
      <c r="F393" s="120">
        <v>426</v>
      </c>
      <c r="G393" s="113">
        <v>59</v>
      </c>
      <c r="H393" s="114">
        <f>F393/'التبادل و الميزان التجاري'!D11</f>
        <v>9.8667525182222237E-4</v>
      </c>
      <c r="I393" s="49">
        <f t="shared" si="10"/>
        <v>7401</v>
      </c>
    </row>
    <row r="394" spans="2:9" s="55" customFormat="1" ht="24.75" customHeight="1" x14ac:dyDescent="0.2">
      <c r="B394" s="111">
        <v>2009</v>
      </c>
      <c r="C394" s="120">
        <v>3799</v>
      </c>
      <c r="D394" s="113">
        <v>29</v>
      </c>
      <c r="E394" s="114">
        <f>C394/'التبادل و الميزان التجاري'!C12</f>
        <v>5.2682742830834177E-3</v>
      </c>
      <c r="F394" s="120">
        <v>290</v>
      </c>
      <c r="G394" s="113">
        <v>59</v>
      </c>
      <c r="H394" s="114">
        <f>F394/'التبادل و الميزان التجاري'!D12</f>
        <v>8.0940020653660438E-4</v>
      </c>
      <c r="I394" s="49">
        <f t="shared" si="10"/>
        <v>3509</v>
      </c>
    </row>
    <row r="395" spans="2:9" s="55" customFormat="1" ht="24.75" customHeight="1" x14ac:dyDescent="0.2">
      <c r="B395" s="111">
        <v>2010</v>
      </c>
      <c r="C395" s="120">
        <v>6082</v>
      </c>
      <c r="D395" s="113">
        <v>27</v>
      </c>
      <c r="E395" s="114">
        <f>C395/'التبادل و الميزان التجاري'!C13</f>
        <v>6.4579495320057122E-3</v>
      </c>
      <c r="F395" s="120">
        <v>418</v>
      </c>
      <c r="G395" s="113">
        <v>61</v>
      </c>
      <c r="H395" s="114">
        <f>F395/'التبادل و الميزان التجاري'!D13</f>
        <v>1.0430807314541243E-3</v>
      </c>
      <c r="I395" s="49">
        <f>C395-F395</f>
        <v>5664</v>
      </c>
    </row>
    <row r="396" spans="2:9" s="55" customFormat="1" ht="24.75" customHeight="1" x14ac:dyDescent="0.2">
      <c r="B396" s="111">
        <v>2011</v>
      </c>
      <c r="C396" s="120">
        <v>8555</v>
      </c>
      <c r="D396" s="113">
        <v>27</v>
      </c>
      <c r="E396" s="114">
        <f>C396/'التبادل و الميزان التجاري'!C14</f>
        <v>6.255392579810181E-3</v>
      </c>
      <c r="F396" s="120">
        <v>601</v>
      </c>
      <c r="G396" s="113">
        <v>59</v>
      </c>
      <c r="H396" s="114">
        <f>F396/'التبادل و الميزان التجاري'!D14</f>
        <v>1.2179576815435841E-3</v>
      </c>
      <c r="I396" s="49">
        <f>C396-F396</f>
        <v>7954</v>
      </c>
    </row>
    <row r="397" spans="2:9" s="55" customFormat="1" ht="24.75" customHeight="1" x14ac:dyDescent="0.2">
      <c r="B397" s="111">
        <v>2012</v>
      </c>
      <c r="C397" s="120">
        <v>12331</v>
      </c>
      <c r="D397" s="113">
        <v>22</v>
      </c>
      <c r="E397" s="114">
        <f>C397/'التبادل و الميزان التجاري'!C15</f>
        <v>8.4661744371102819E-3</v>
      </c>
      <c r="F397" s="120">
        <v>1258</v>
      </c>
      <c r="G397" s="113">
        <v>51</v>
      </c>
      <c r="H397" s="114">
        <f>F397/'التبادل و الميزان التجاري'!D15</f>
        <v>2.156055207353211E-3</v>
      </c>
      <c r="I397" s="49">
        <v>11073</v>
      </c>
    </row>
    <row r="398" spans="2:9" s="55" customFormat="1" ht="24.75" customHeight="1" thickBot="1" x14ac:dyDescent="0.25">
      <c r="B398" s="121">
        <v>2013</v>
      </c>
      <c r="C398" s="122">
        <v>5591</v>
      </c>
      <c r="D398" s="123">
        <v>31</v>
      </c>
      <c r="E398" s="124">
        <f>C398/'التبادل و الميزان التجاري'!C16</f>
        <v>3.9665901159470262E-3</v>
      </c>
      <c r="F398" s="122">
        <v>2413</v>
      </c>
      <c r="G398" s="123">
        <v>41</v>
      </c>
      <c r="H398" s="124">
        <f>F398/'التبادل و الميزان التجاري'!D16</f>
        <v>3.8266236587787155E-3</v>
      </c>
      <c r="I398" s="16">
        <f>C398-F398</f>
        <v>3178</v>
      </c>
    </row>
    <row r="399" spans="2:9" s="55" customFormat="1" ht="10.5" customHeight="1" thickTop="1" thickBot="1" x14ac:dyDescent="0.25">
      <c r="B399" s="42"/>
      <c r="C399" s="42"/>
      <c r="D399" s="42"/>
      <c r="E399" s="43"/>
      <c r="F399" s="42"/>
      <c r="G399" s="42"/>
      <c r="H399" s="43"/>
      <c r="I399" s="44"/>
    </row>
    <row r="400" spans="2:9" s="10" customFormat="1" ht="24.75" customHeight="1" thickBot="1" x14ac:dyDescent="0.25">
      <c r="B400" s="499" t="s">
        <v>499</v>
      </c>
      <c r="C400" s="500"/>
      <c r="D400" s="501"/>
      <c r="E400" s="18" t="s">
        <v>3</v>
      </c>
      <c r="F400" s="499" t="s">
        <v>500</v>
      </c>
      <c r="G400" s="500"/>
      <c r="H400" s="501"/>
      <c r="I400" s="18" t="s">
        <v>3</v>
      </c>
    </row>
    <row r="401" spans="2:9" s="55" customFormat="1" ht="24.75" customHeight="1" x14ac:dyDescent="0.2">
      <c r="B401" s="519" t="s">
        <v>60</v>
      </c>
      <c r="C401" s="550"/>
      <c r="D401" s="550"/>
      <c r="E401" s="144">
        <v>5067</v>
      </c>
      <c r="F401" s="510" t="s">
        <v>613</v>
      </c>
      <c r="G401" s="550"/>
      <c r="H401" s="550"/>
      <c r="I401" s="144">
        <v>1345</v>
      </c>
    </row>
    <row r="402" spans="2:9" s="55" customFormat="1" ht="24.75" customHeight="1" x14ac:dyDescent="0.2">
      <c r="B402" s="492" t="s">
        <v>412</v>
      </c>
      <c r="C402" s="543"/>
      <c r="D402" s="543"/>
      <c r="E402" s="54">
        <v>136</v>
      </c>
      <c r="F402" s="497" t="s">
        <v>615</v>
      </c>
      <c r="G402" s="544"/>
      <c r="H402" s="543"/>
      <c r="I402" s="54">
        <v>484</v>
      </c>
    </row>
    <row r="403" spans="2:9" s="55" customFormat="1" ht="24.75" customHeight="1" x14ac:dyDescent="0.2">
      <c r="B403" s="492" t="s">
        <v>369</v>
      </c>
      <c r="C403" s="543"/>
      <c r="D403" s="543"/>
      <c r="E403" s="54">
        <v>132</v>
      </c>
      <c r="F403" s="497" t="s">
        <v>467</v>
      </c>
      <c r="G403" s="544"/>
      <c r="H403" s="543"/>
      <c r="I403" s="54">
        <v>69</v>
      </c>
    </row>
    <row r="404" spans="2:9" s="55" customFormat="1" ht="24.75" customHeight="1" x14ac:dyDescent="0.2">
      <c r="B404" s="492" t="s">
        <v>608</v>
      </c>
      <c r="C404" s="543"/>
      <c r="D404" s="543"/>
      <c r="E404" s="54">
        <v>94</v>
      </c>
      <c r="F404" s="497" t="s">
        <v>468</v>
      </c>
      <c r="G404" s="544"/>
      <c r="H404" s="543"/>
      <c r="I404" s="54">
        <v>62</v>
      </c>
    </row>
    <row r="405" spans="2:9" s="55" customFormat="1" ht="24.75" customHeight="1" thickBot="1" x14ac:dyDescent="0.25">
      <c r="B405" s="494" t="s">
        <v>612</v>
      </c>
      <c r="C405" s="547"/>
      <c r="D405" s="560"/>
      <c r="E405" s="79">
        <v>77</v>
      </c>
      <c r="F405" s="532" t="s">
        <v>614</v>
      </c>
      <c r="G405" s="547"/>
      <c r="H405" s="547"/>
      <c r="I405" s="79">
        <v>39</v>
      </c>
    </row>
    <row r="406" spans="2:9" s="55" customFormat="1" ht="24.75" customHeight="1" x14ac:dyDescent="0.2"/>
    <row r="407" spans="2:9" s="55" customFormat="1" ht="24.75" customHeight="1" x14ac:dyDescent="0.2">
      <c r="B407" s="483" t="s">
        <v>165</v>
      </c>
      <c r="C407" s="484"/>
      <c r="D407" s="484"/>
      <c r="E407" s="484"/>
      <c r="F407" s="484"/>
      <c r="G407" s="484"/>
      <c r="H407" s="484"/>
      <c r="I407" s="484"/>
    </row>
    <row r="408" spans="2:9" s="55" customFormat="1" ht="24.75" customHeight="1" x14ac:dyDescent="0.2"/>
    <row r="409" spans="2:9" s="55" customFormat="1" ht="24.75" customHeight="1" x14ac:dyDescent="0.2"/>
    <row r="410" spans="2:9" s="55" customFormat="1" ht="24.75" customHeight="1" x14ac:dyDescent="0.2"/>
    <row r="411" spans="2:9" s="55" customFormat="1" ht="24.75" customHeight="1" x14ac:dyDescent="0.2"/>
    <row r="412" spans="2:9" s="55" customFormat="1" ht="24.75" customHeight="1" x14ac:dyDescent="0.2"/>
    <row r="413" spans="2:9" s="55" customFormat="1" ht="24.75" customHeight="1" x14ac:dyDescent="0.2"/>
    <row r="414" spans="2:9" s="55" customFormat="1" ht="24.75" customHeight="1" x14ac:dyDescent="0.2"/>
    <row r="415" spans="2:9" s="55" customFormat="1" ht="24.75" customHeight="1" x14ac:dyDescent="0.2"/>
    <row r="416" spans="2:9" s="55" customFormat="1" ht="24.75" customHeight="1" x14ac:dyDescent="0.2"/>
    <row r="417" spans="1:255" s="55" customFormat="1" ht="24.75" customHeight="1" x14ac:dyDescent="0.2"/>
    <row r="418" spans="1:255" s="55" customFormat="1" ht="10.5" customHeight="1" x14ac:dyDescent="0.2"/>
    <row r="419" spans="1:255" s="55" customFormat="1" ht="11.25" customHeight="1" x14ac:dyDescent="0.2">
      <c r="E419" s="56"/>
      <c r="H419" s="56"/>
      <c r="I419" s="57"/>
    </row>
    <row r="420" spans="1:255" s="55" customFormat="1" ht="24.75" customHeight="1" x14ac:dyDescent="0.2">
      <c r="B420" s="488" t="s">
        <v>182</v>
      </c>
      <c r="C420" s="489"/>
      <c r="D420" s="489"/>
      <c r="E420" s="489"/>
      <c r="F420" s="489"/>
      <c r="G420" s="489"/>
      <c r="H420" s="489"/>
      <c r="I420" s="489"/>
    </row>
    <row r="421" spans="1:255" s="55" customFormat="1" ht="24.75" customHeight="1" x14ac:dyDescent="0.2">
      <c r="B421" s="485" t="s">
        <v>469</v>
      </c>
      <c r="C421" s="486"/>
      <c r="D421" s="486"/>
      <c r="E421" s="486"/>
      <c r="F421" s="486"/>
      <c r="G421" s="486"/>
      <c r="H421" s="486"/>
      <c r="I421" s="486"/>
    </row>
    <row r="422" spans="1:255" s="55" customFormat="1" ht="24.75" customHeight="1" x14ac:dyDescent="0.2">
      <c r="B422" s="487" t="s">
        <v>497</v>
      </c>
      <c r="C422" s="486"/>
      <c r="D422" s="486"/>
      <c r="E422" s="486"/>
      <c r="F422" s="486"/>
      <c r="G422" s="486"/>
      <c r="H422" s="486"/>
      <c r="I422" s="486"/>
    </row>
    <row r="423" spans="1:255" s="74" customFormat="1" ht="24.75" customHeight="1" thickBot="1" x14ac:dyDescent="0.3">
      <c r="B423" s="156" t="s">
        <v>0</v>
      </c>
      <c r="E423" s="76"/>
      <c r="H423" s="76"/>
      <c r="I423" s="152" t="s">
        <v>23</v>
      </c>
    </row>
    <row r="424" spans="1:255" s="70" customFormat="1" ht="24.75" customHeight="1" thickTop="1" thickBot="1" x14ac:dyDescent="0.25">
      <c r="B424" s="12" t="s">
        <v>1</v>
      </c>
      <c r="C424" s="503" t="s">
        <v>15</v>
      </c>
      <c r="D424" s="548"/>
      <c r="E424" s="549"/>
      <c r="F424" s="503" t="s">
        <v>16</v>
      </c>
      <c r="G424" s="548"/>
      <c r="H424" s="549"/>
      <c r="I424" s="506" t="s">
        <v>2</v>
      </c>
    </row>
    <row r="425" spans="1:255" s="71" customFormat="1" ht="24.75" customHeight="1" thickTop="1" x14ac:dyDescent="0.2">
      <c r="B425" s="570" t="s">
        <v>9</v>
      </c>
      <c r="C425" s="22" t="s">
        <v>3</v>
      </c>
      <c r="D425" s="20" t="s">
        <v>4</v>
      </c>
      <c r="E425" s="21" t="s">
        <v>5</v>
      </c>
      <c r="F425" s="22" t="s">
        <v>3</v>
      </c>
      <c r="G425" s="20" t="s">
        <v>4</v>
      </c>
      <c r="H425" s="21" t="s">
        <v>6</v>
      </c>
      <c r="I425" s="545"/>
    </row>
    <row r="426" spans="1:255" s="55" customFormat="1" ht="24.75" customHeight="1" thickBot="1" x14ac:dyDescent="0.25">
      <c r="B426" s="509"/>
      <c r="C426" s="13" t="s">
        <v>10</v>
      </c>
      <c r="D426" s="14" t="s">
        <v>11</v>
      </c>
      <c r="E426" s="15" t="s">
        <v>12</v>
      </c>
      <c r="F426" s="13" t="s">
        <v>10</v>
      </c>
      <c r="G426" s="14" t="s">
        <v>11</v>
      </c>
      <c r="H426" s="15" t="s">
        <v>12</v>
      </c>
      <c r="I426" s="4" t="s">
        <v>13</v>
      </c>
    </row>
    <row r="427" spans="1:255" s="55" customFormat="1" ht="24.75" customHeight="1" thickTop="1" x14ac:dyDescent="0.2">
      <c r="B427" s="111">
        <v>2004</v>
      </c>
      <c r="C427" s="120">
        <v>4</v>
      </c>
      <c r="D427" s="126">
        <v>105</v>
      </c>
      <c r="E427" s="110">
        <f>C427/'التبادل و الميزان التجاري'!C7</f>
        <v>8.4657697183650051E-6</v>
      </c>
      <c r="F427" s="112">
        <v>1419</v>
      </c>
      <c r="G427" s="113">
        <v>28</v>
      </c>
      <c r="H427" s="110">
        <f>F427/'التبادل و الميزان التجاري'!D7</f>
        <v>7.9872114556538091E-3</v>
      </c>
      <c r="I427" s="32">
        <f t="shared" ref="I427:I432" si="11">C427-F427</f>
        <v>-1415</v>
      </c>
    </row>
    <row r="428" spans="1:255" s="55" customFormat="1" ht="24.75" customHeight="1" x14ac:dyDescent="0.2">
      <c r="B428" s="111">
        <v>2005</v>
      </c>
      <c r="C428" s="120">
        <v>4</v>
      </c>
      <c r="D428" s="118">
        <v>101</v>
      </c>
      <c r="E428" s="110">
        <f>C428/'التبادل و الميزان التجاري'!C8</f>
        <v>5.9071630258851884E-6</v>
      </c>
      <c r="F428" s="112">
        <v>1620</v>
      </c>
      <c r="G428" s="113">
        <v>31</v>
      </c>
      <c r="H428" s="110">
        <f>F428/'التبادل و الميزان التجاري'!D8</f>
        <v>7.2650626723770656E-3</v>
      </c>
      <c r="I428" s="32">
        <f t="shared" si="11"/>
        <v>-1616</v>
      </c>
    </row>
    <row r="429" spans="1:255" s="55" customFormat="1" ht="24.75" customHeight="1" x14ac:dyDescent="0.2">
      <c r="B429" s="107">
        <v>2006</v>
      </c>
      <c r="C429" s="115">
        <v>95</v>
      </c>
      <c r="D429" s="109">
        <v>63</v>
      </c>
      <c r="E429" s="110">
        <f>C429/'التبادل و الميزان التجاري'!C9</f>
        <v>1.2004968793399542E-4</v>
      </c>
      <c r="F429" s="108">
        <v>2322</v>
      </c>
      <c r="G429" s="109">
        <v>29</v>
      </c>
      <c r="H429" s="110">
        <f>F429/'التبادل و الميزان التجاري'!D9</f>
        <v>8.8828700622030441E-3</v>
      </c>
      <c r="I429" s="33">
        <f t="shared" si="11"/>
        <v>-2227</v>
      </c>
    </row>
    <row r="430" spans="1:255" s="77" customFormat="1" ht="24.75" customHeight="1" x14ac:dyDescent="0.2">
      <c r="A430" s="195"/>
      <c r="B430" s="116">
        <v>2007</v>
      </c>
      <c r="C430" s="120">
        <v>13</v>
      </c>
      <c r="D430" s="113">
        <v>89</v>
      </c>
      <c r="E430" s="114">
        <f>C430/'التبادل و الميزان التجاري'!C10</f>
        <v>1.4867286594396405E-5</v>
      </c>
      <c r="F430" s="112">
        <v>2641</v>
      </c>
      <c r="G430" s="113">
        <v>31</v>
      </c>
      <c r="H430" s="114">
        <f>F430/'التبادل و الميزان التجاري'!D10</f>
        <v>7.8115756844371878E-3</v>
      </c>
      <c r="I430" s="49">
        <f t="shared" si="11"/>
        <v>-2628</v>
      </c>
    </row>
    <row r="431" spans="1:255" s="84" customFormat="1" ht="24.75" customHeight="1" x14ac:dyDescent="0.2">
      <c r="A431" s="195"/>
      <c r="B431" s="111">
        <v>2008</v>
      </c>
      <c r="C431" s="120">
        <v>22</v>
      </c>
      <c r="D431" s="113">
        <v>97</v>
      </c>
      <c r="E431" s="114">
        <f>C431/'التبادل و الميزان التجاري'!C11</f>
        <v>1.871572682525126E-5</v>
      </c>
      <c r="F431" s="120">
        <v>3295</v>
      </c>
      <c r="G431" s="113">
        <v>30</v>
      </c>
      <c r="H431" s="114">
        <f>F431/'التبادل و الميزان التجاري'!D11</f>
        <v>7.6316782975451242E-3</v>
      </c>
      <c r="I431" s="49">
        <f t="shared" si="11"/>
        <v>-3273</v>
      </c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7"/>
      <c r="ED431" s="77"/>
      <c r="EE431" s="77"/>
      <c r="EF431" s="77"/>
      <c r="EG431" s="77"/>
      <c r="EH431" s="77"/>
      <c r="EI431" s="77"/>
      <c r="EJ431" s="77"/>
      <c r="EK431" s="77"/>
      <c r="EL431" s="77"/>
      <c r="EM431" s="77"/>
      <c r="EN431" s="77"/>
      <c r="EO431" s="77"/>
      <c r="EP431" s="77"/>
      <c r="EQ431" s="77"/>
      <c r="ER431" s="77"/>
      <c r="ES431" s="77"/>
      <c r="ET431" s="77"/>
      <c r="EU431" s="77"/>
      <c r="EV431" s="77"/>
      <c r="EW431" s="77"/>
      <c r="EX431" s="77"/>
      <c r="EY431" s="77"/>
      <c r="EZ431" s="77"/>
      <c r="FA431" s="77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  <c r="FO431" s="77"/>
      <c r="FP431" s="77"/>
      <c r="FQ431" s="77"/>
      <c r="FR431" s="77"/>
      <c r="FS431" s="77"/>
      <c r="FT431" s="77"/>
      <c r="FU431" s="77"/>
      <c r="FV431" s="77"/>
      <c r="FW431" s="77"/>
      <c r="FX431" s="77"/>
      <c r="FY431" s="77"/>
      <c r="FZ431" s="77"/>
      <c r="GA431" s="77"/>
      <c r="GB431" s="77"/>
      <c r="GC431" s="77"/>
      <c r="GD431" s="77"/>
      <c r="GE431" s="77"/>
      <c r="GF431" s="77"/>
      <c r="GG431" s="77"/>
      <c r="GH431" s="77"/>
      <c r="GI431" s="77"/>
      <c r="GJ431" s="77"/>
      <c r="GK431" s="77"/>
      <c r="GL431" s="77"/>
      <c r="GM431" s="77"/>
      <c r="GN431" s="77"/>
      <c r="GO431" s="77"/>
      <c r="GP431" s="77"/>
      <c r="GQ431" s="77"/>
      <c r="GR431" s="77"/>
      <c r="GS431" s="77"/>
      <c r="GT431" s="77"/>
      <c r="GU431" s="77"/>
      <c r="GV431" s="77"/>
      <c r="GW431" s="77"/>
      <c r="GX431" s="77"/>
      <c r="GY431" s="77"/>
      <c r="GZ431" s="77"/>
      <c r="HA431" s="77"/>
      <c r="HB431" s="77"/>
      <c r="HC431" s="77"/>
      <c r="HD431" s="77"/>
      <c r="HE431" s="77"/>
      <c r="HF431" s="77"/>
      <c r="HG431" s="77"/>
      <c r="HH431" s="77"/>
      <c r="HI431" s="77"/>
      <c r="HJ431" s="77"/>
      <c r="HK431" s="77"/>
      <c r="HL431" s="77"/>
      <c r="HM431" s="77"/>
      <c r="HN431" s="77"/>
      <c r="HO431" s="77"/>
      <c r="HP431" s="77"/>
      <c r="HQ431" s="77"/>
      <c r="HR431" s="77"/>
      <c r="HS431" s="77"/>
      <c r="HT431" s="77"/>
      <c r="HU431" s="77"/>
      <c r="HV431" s="77"/>
      <c r="HW431" s="77"/>
      <c r="HX431" s="77"/>
      <c r="HY431" s="77"/>
      <c r="HZ431" s="77"/>
      <c r="IA431" s="77"/>
      <c r="IB431" s="77"/>
      <c r="IC431" s="77"/>
      <c r="ID431" s="77"/>
      <c r="IE431" s="77"/>
      <c r="IF431" s="77"/>
      <c r="IG431" s="77"/>
      <c r="IH431" s="77"/>
      <c r="II431" s="77"/>
      <c r="IJ431" s="77"/>
      <c r="IK431" s="77"/>
      <c r="IL431" s="77"/>
      <c r="IM431" s="77"/>
      <c r="IN431" s="77"/>
      <c r="IO431" s="77"/>
      <c r="IP431" s="77"/>
      <c r="IQ431" s="77"/>
      <c r="IR431" s="77"/>
      <c r="IS431" s="77"/>
      <c r="IT431" s="77"/>
      <c r="IU431" s="77"/>
    </row>
    <row r="432" spans="1:255" s="84" customFormat="1" ht="24.75" customHeight="1" x14ac:dyDescent="0.2">
      <c r="A432" s="195"/>
      <c r="B432" s="111">
        <v>2009</v>
      </c>
      <c r="C432" s="120">
        <v>9</v>
      </c>
      <c r="D432" s="113">
        <v>102</v>
      </c>
      <c r="E432" s="114">
        <f>C432/'التبادل و الميزان التجاري'!C12</f>
        <v>1.2480776137865427E-5</v>
      </c>
      <c r="F432" s="120">
        <v>3069</v>
      </c>
      <c r="G432" s="113">
        <v>26</v>
      </c>
      <c r="H432" s="114">
        <f>F432/'التبادل و الميزان التجاري'!D12</f>
        <v>8.5656870133132383E-3</v>
      </c>
      <c r="I432" s="49">
        <f t="shared" si="11"/>
        <v>-3060</v>
      </c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7"/>
      <c r="ED432" s="77"/>
      <c r="EE432" s="77"/>
      <c r="EF432" s="77"/>
      <c r="EG432" s="77"/>
      <c r="EH432" s="77"/>
      <c r="EI432" s="77"/>
      <c r="EJ432" s="77"/>
      <c r="EK432" s="77"/>
      <c r="EL432" s="77"/>
      <c r="EM432" s="77"/>
      <c r="EN432" s="77"/>
      <c r="EO432" s="77"/>
      <c r="EP432" s="77"/>
      <c r="EQ432" s="77"/>
      <c r="ER432" s="77"/>
      <c r="ES432" s="77"/>
      <c r="ET432" s="77"/>
      <c r="EU432" s="77"/>
      <c r="EV432" s="77"/>
      <c r="EW432" s="77"/>
      <c r="EX432" s="77"/>
      <c r="EY432" s="77"/>
      <c r="EZ432" s="77"/>
      <c r="FA432" s="77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  <c r="FO432" s="77"/>
      <c r="FP432" s="77"/>
      <c r="FQ432" s="77"/>
      <c r="FR432" s="77"/>
      <c r="FS432" s="77"/>
      <c r="FT432" s="77"/>
      <c r="FU432" s="77"/>
      <c r="FV432" s="77"/>
      <c r="FW432" s="77"/>
      <c r="FX432" s="77"/>
      <c r="FY432" s="77"/>
      <c r="FZ432" s="77"/>
      <c r="GA432" s="77"/>
      <c r="GB432" s="77"/>
      <c r="GC432" s="77"/>
      <c r="GD432" s="77"/>
      <c r="GE432" s="77"/>
      <c r="GF432" s="77"/>
      <c r="GG432" s="77"/>
      <c r="GH432" s="77"/>
      <c r="GI432" s="77"/>
      <c r="GJ432" s="77"/>
      <c r="GK432" s="77"/>
      <c r="GL432" s="77"/>
      <c r="GM432" s="77"/>
      <c r="GN432" s="77"/>
      <c r="GO432" s="77"/>
      <c r="GP432" s="77"/>
      <c r="GQ432" s="77"/>
      <c r="GR432" s="77"/>
      <c r="GS432" s="77"/>
      <c r="GT432" s="77"/>
      <c r="GU432" s="77"/>
      <c r="GV432" s="77"/>
      <c r="GW432" s="77"/>
      <c r="GX432" s="77"/>
      <c r="GY432" s="77"/>
      <c r="GZ432" s="77"/>
      <c r="HA432" s="77"/>
      <c r="HB432" s="77"/>
      <c r="HC432" s="77"/>
      <c r="HD432" s="77"/>
      <c r="HE432" s="77"/>
      <c r="HF432" s="77"/>
      <c r="HG432" s="77"/>
      <c r="HH432" s="77"/>
      <c r="HI432" s="77"/>
      <c r="HJ432" s="77"/>
      <c r="HK432" s="77"/>
      <c r="HL432" s="77"/>
      <c r="HM432" s="77"/>
      <c r="HN432" s="77"/>
      <c r="HO432" s="77"/>
      <c r="HP432" s="77"/>
      <c r="HQ432" s="77"/>
      <c r="HR432" s="77"/>
      <c r="HS432" s="77"/>
      <c r="HT432" s="77"/>
      <c r="HU432" s="77"/>
      <c r="HV432" s="77"/>
      <c r="HW432" s="77"/>
      <c r="HX432" s="77"/>
      <c r="HY432" s="77"/>
      <c r="HZ432" s="77"/>
      <c r="IA432" s="77"/>
      <c r="IB432" s="77"/>
      <c r="IC432" s="77"/>
      <c r="ID432" s="77"/>
      <c r="IE432" s="77"/>
      <c r="IF432" s="77"/>
      <c r="IG432" s="77"/>
      <c r="IH432" s="77"/>
      <c r="II432" s="77"/>
      <c r="IJ432" s="77"/>
      <c r="IK432" s="77"/>
      <c r="IL432" s="77"/>
      <c r="IM432" s="77"/>
      <c r="IN432" s="77"/>
      <c r="IO432" s="77"/>
      <c r="IP432" s="77"/>
      <c r="IQ432" s="77"/>
      <c r="IR432" s="77"/>
      <c r="IS432" s="77"/>
      <c r="IT432" s="77"/>
      <c r="IU432" s="77"/>
    </row>
    <row r="433" spans="1:255" s="84" customFormat="1" ht="24.75" customHeight="1" x14ac:dyDescent="0.2">
      <c r="A433" s="195"/>
      <c r="B433" s="111">
        <v>2010</v>
      </c>
      <c r="C433" s="120">
        <v>157</v>
      </c>
      <c r="D433" s="113">
        <v>66</v>
      </c>
      <c r="E433" s="114">
        <f>C433/'التبادل و الميزان التجاري'!C13</f>
        <v>1.6670471498271899E-4</v>
      </c>
      <c r="F433" s="120">
        <v>3490</v>
      </c>
      <c r="G433" s="113">
        <v>27</v>
      </c>
      <c r="H433" s="114">
        <f>F433/'التبادل و الميزان التجاري'!D13</f>
        <v>8.7089754851074029E-3</v>
      </c>
      <c r="I433" s="49">
        <f>C433-F433</f>
        <v>-3333</v>
      </c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7"/>
      <c r="ED433" s="77"/>
      <c r="EE433" s="77"/>
      <c r="EF433" s="77"/>
      <c r="EG433" s="77"/>
      <c r="EH433" s="77"/>
      <c r="EI433" s="77"/>
      <c r="EJ433" s="77"/>
      <c r="EK433" s="77"/>
      <c r="EL433" s="77"/>
      <c r="EM433" s="77"/>
      <c r="EN433" s="77"/>
      <c r="EO433" s="77"/>
      <c r="EP433" s="77"/>
      <c r="EQ433" s="77"/>
      <c r="ER433" s="77"/>
      <c r="ES433" s="77"/>
      <c r="ET433" s="77"/>
      <c r="EU433" s="77"/>
      <c r="EV433" s="77"/>
      <c r="EW433" s="77"/>
      <c r="EX433" s="77"/>
      <c r="EY433" s="77"/>
      <c r="EZ433" s="77"/>
      <c r="FA433" s="77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  <c r="FO433" s="77"/>
      <c r="FP433" s="77"/>
      <c r="FQ433" s="77"/>
      <c r="FR433" s="77"/>
      <c r="FS433" s="77"/>
      <c r="FT433" s="77"/>
      <c r="FU433" s="77"/>
      <c r="FV433" s="77"/>
      <c r="FW433" s="77"/>
      <c r="FX433" s="77"/>
      <c r="FY433" s="77"/>
      <c r="FZ433" s="77"/>
      <c r="GA433" s="77"/>
      <c r="GB433" s="77"/>
      <c r="GC433" s="77"/>
      <c r="GD433" s="77"/>
      <c r="GE433" s="77"/>
      <c r="GF433" s="77"/>
      <c r="GG433" s="77"/>
      <c r="GH433" s="77"/>
      <c r="GI433" s="77"/>
      <c r="GJ433" s="77"/>
      <c r="GK433" s="77"/>
      <c r="GL433" s="77"/>
      <c r="GM433" s="77"/>
      <c r="GN433" s="77"/>
      <c r="GO433" s="77"/>
      <c r="GP433" s="77"/>
      <c r="GQ433" s="77"/>
      <c r="GR433" s="77"/>
      <c r="GS433" s="77"/>
      <c r="GT433" s="77"/>
      <c r="GU433" s="77"/>
      <c r="GV433" s="77"/>
      <c r="GW433" s="77"/>
      <c r="GX433" s="77"/>
      <c r="GY433" s="77"/>
      <c r="GZ433" s="77"/>
      <c r="HA433" s="77"/>
      <c r="HB433" s="77"/>
      <c r="HC433" s="77"/>
      <c r="HD433" s="77"/>
      <c r="HE433" s="77"/>
      <c r="HF433" s="77"/>
      <c r="HG433" s="77"/>
      <c r="HH433" s="77"/>
      <c r="HI433" s="77"/>
      <c r="HJ433" s="77"/>
      <c r="HK433" s="77"/>
      <c r="HL433" s="77"/>
      <c r="HM433" s="77"/>
      <c r="HN433" s="77"/>
      <c r="HO433" s="77"/>
      <c r="HP433" s="77"/>
      <c r="HQ433" s="77"/>
      <c r="HR433" s="77"/>
      <c r="HS433" s="77"/>
      <c r="HT433" s="77"/>
      <c r="HU433" s="77"/>
      <c r="HV433" s="77"/>
      <c r="HW433" s="77"/>
      <c r="HX433" s="77"/>
      <c r="HY433" s="77"/>
      <c r="HZ433" s="77"/>
      <c r="IA433" s="77"/>
      <c r="IB433" s="77"/>
      <c r="IC433" s="77"/>
      <c r="ID433" s="77"/>
      <c r="IE433" s="77"/>
      <c r="IF433" s="77"/>
      <c r="IG433" s="77"/>
      <c r="IH433" s="77"/>
      <c r="II433" s="77"/>
      <c r="IJ433" s="77"/>
      <c r="IK433" s="77"/>
      <c r="IL433" s="77"/>
      <c r="IM433" s="77"/>
      <c r="IN433" s="77"/>
      <c r="IO433" s="77"/>
      <c r="IP433" s="77"/>
      <c r="IQ433" s="77"/>
      <c r="IR433" s="77"/>
      <c r="IS433" s="77"/>
      <c r="IT433" s="77"/>
      <c r="IU433" s="77"/>
    </row>
    <row r="434" spans="1:255" s="84" customFormat="1" ht="24.75" customHeight="1" x14ac:dyDescent="0.2">
      <c r="A434" s="195"/>
      <c r="B434" s="111">
        <v>2011</v>
      </c>
      <c r="C434" s="120">
        <v>5</v>
      </c>
      <c r="D434" s="113">
        <v>129</v>
      </c>
      <c r="E434" s="114">
        <f>C434/'التبادل و الميزان التجاري'!C14</f>
        <v>3.655986311987248E-6</v>
      </c>
      <c r="F434" s="120">
        <v>3527</v>
      </c>
      <c r="G434" s="113">
        <v>30</v>
      </c>
      <c r="H434" s="114">
        <f>F434/'التبادل و الميزان التجاري'!D14</f>
        <v>7.1476484905228302E-3</v>
      </c>
      <c r="I434" s="49">
        <f>C434-F434</f>
        <v>-3522</v>
      </c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  <c r="FO434" s="77"/>
      <c r="FP434" s="77"/>
      <c r="FQ434" s="77"/>
      <c r="FR434" s="77"/>
      <c r="FS434" s="77"/>
      <c r="FT434" s="77"/>
      <c r="FU434" s="77"/>
      <c r="FV434" s="77"/>
      <c r="FW434" s="77"/>
      <c r="FX434" s="77"/>
      <c r="FY434" s="77"/>
      <c r="FZ434" s="77"/>
      <c r="GA434" s="77"/>
      <c r="GB434" s="77"/>
      <c r="GC434" s="77"/>
      <c r="GD434" s="77"/>
      <c r="GE434" s="77"/>
      <c r="GF434" s="77"/>
      <c r="GG434" s="77"/>
      <c r="GH434" s="77"/>
      <c r="GI434" s="77"/>
      <c r="GJ434" s="77"/>
      <c r="GK434" s="77"/>
      <c r="GL434" s="77"/>
      <c r="GM434" s="77"/>
      <c r="GN434" s="77"/>
      <c r="GO434" s="77"/>
      <c r="GP434" s="77"/>
      <c r="GQ434" s="77"/>
      <c r="GR434" s="77"/>
      <c r="GS434" s="77"/>
      <c r="GT434" s="77"/>
      <c r="GU434" s="77"/>
      <c r="GV434" s="77"/>
      <c r="GW434" s="77"/>
      <c r="GX434" s="77"/>
      <c r="GY434" s="77"/>
      <c r="GZ434" s="77"/>
      <c r="HA434" s="77"/>
      <c r="HB434" s="77"/>
      <c r="HC434" s="77"/>
      <c r="HD434" s="77"/>
      <c r="HE434" s="77"/>
      <c r="HF434" s="77"/>
      <c r="HG434" s="77"/>
      <c r="HH434" s="77"/>
      <c r="HI434" s="77"/>
      <c r="HJ434" s="77"/>
      <c r="HK434" s="77"/>
      <c r="HL434" s="77"/>
      <c r="HM434" s="77"/>
      <c r="HN434" s="77"/>
      <c r="HO434" s="77"/>
      <c r="HP434" s="77"/>
      <c r="HQ434" s="77"/>
      <c r="HR434" s="77"/>
      <c r="HS434" s="77"/>
      <c r="HT434" s="77"/>
      <c r="HU434" s="77"/>
      <c r="HV434" s="77"/>
      <c r="HW434" s="77"/>
      <c r="HX434" s="77"/>
      <c r="HY434" s="77"/>
      <c r="HZ434" s="77"/>
      <c r="IA434" s="77"/>
      <c r="IB434" s="77"/>
      <c r="IC434" s="77"/>
      <c r="ID434" s="77"/>
      <c r="IE434" s="77"/>
      <c r="IF434" s="77"/>
      <c r="IG434" s="77"/>
      <c r="IH434" s="77"/>
      <c r="II434" s="77"/>
      <c r="IJ434" s="77"/>
      <c r="IK434" s="77"/>
      <c r="IL434" s="77"/>
      <c r="IM434" s="77"/>
      <c r="IN434" s="77"/>
      <c r="IO434" s="77"/>
      <c r="IP434" s="77"/>
      <c r="IQ434" s="77"/>
      <c r="IR434" s="77"/>
      <c r="IS434" s="77"/>
      <c r="IT434" s="77"/>
      <c r="IU434" s="77"/>
    </row>
    <row r="435" spans="1:255" s="84" customFormat="1" ht="24.75" customHeight="1" x14ac:dyDescent="0.2">
      <c r="A435" s="77"/>
      <c r="B435" s="111">
        <v>2012</v>
      </c>
      <c r="C435" s="120">
        <v>33</v>
      </c>
      <c r="D435" s="113">
        <v>90</v>
      </c>
      <c r="E435" s="114">
        <f>C435/'التبادل و الميزان التجاري'!C15</f>
        <v>2.2657023471303162E-5</v>
      </c>
      <c r="F435" s="120">
        <v>4275</v>
      </c>
      <c r="G435" s="113">
        <v>31</v>
      </c>
      <c r="H435" s="114">
        <f>F435/'التبادل و الميزان التجاري'!D15</f>
        <v>7.3268171792010943E-3</v>
      </c>
      <c r="I435" s="49">
        <v>-4242</v>
      </c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7"/>
      <c r="ED435" s="77"/>
      <c r="EE435" s="77"/>
      <c r="EF435" s="77"/>
      <c r="EG435" s="77"/>
      <c r="EH435" s="77"/>
      <c r="EI435" s="77"/>
      <c r="EJ435" s="77"/>
      <c r="EK435" s="77"/>
      <c r="EL435" s="77"/>
      <c r="EM435" s="77"/>
      <c r="EN435" s="77"/>
      <c r="EO435" s="77"/>
      <c r="EP435" s="77"/>
      <c r="EQ435" s="77"/>
      <c r="ER435" s="77"/>
      <c r="ES435" s="77"/>
      <c r="ET435" s="77"/>
      <c r="EU435" s="77"/>
      <c r="EV435" s="77"/>
      <c r="EW435" s="77"/>
      <c r="EX435" s="77"/>
      <c r="EY435" s="77"/>
      <c r="EZ435" s="77"/>
      <c r="FA435" s="77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  <c r="FO435" s="77"/>
      <c r="FP435" s="77"/>
      <c r="FQ435" s="77"/>
      <c r="FR435" s="77"/>
      <c r="FS435" s="77"/>
      <c r="FT435" s="77"/>
      <c r="FU435" s="77"/>
      <c r="FV435" s="77"/>
      <c r="FW435" s="77"/>
      <c r="FX435" s="77"/>
      <c r="FY435" s="77"/>
      <c r="FZ435" s="77"/>
      <c r="GA435" s="77"/>
      <c r="GB435" s="77"/>
      <c r="GC435" s="77"/>
      <c r="GD435" s="77"/>
      <c r="GE435" s="77"/>
      <c r="GF435" s="77"/>
      <c r="GG435" s="77"/>
      <c r="GH435" s="77"/>
      <c r="GI435" s="77"/>
      <c r="GJ435" s="77"/>
      <c r="GK435" s="77"/>
      <c r="GL435" s="77"/>
      <c r="GM435" s="77"/>
      <c r="GN435" s="77"/>
      <c r="GO435" s="77"/>
      <c r="GP435" s="77"/>
      <c r="GQ435" s="77"/>
      <c r="GR435" s="77"/>
      <c r="GS435" s="77"/>
      <c r="GT435" s="77"/>
      <c r="GU435" s="77"/>
      <c r="GV435" s="77"/>
      <c r="GW435" s="77"/>
      <c r="GX435" s="77"/>
      <c r="GY435" s="77"/>
      <c r="GZ435" s="77"/>
      <c r="HA435" s="77"/>
      <c r="HB435" s="77"/>
      <c r="HC435" s="77"/>
      <c r="HD435" s="77"/>
      <c r="HE435" s="77"/>
      <c r="HF435" s="77"/>
      <c r="HG435" s="77"/>
      <c r="HH435" s="77"/>
      <c r="HI435" s="77"/>
      <c r="HJ435" s="77"/>
      <c r="HK435" s="77"/>
      <c r="HL435" s="77"/>
      <c r="HM435" s="77"/>
      <c r="HN435" s="77"/>
      <c r="HO435" s="77"/>
      <c r="HP435" s="77"/>
      <c r="HQ435" s="77"/>
      <c r="HR435" s="77"/>
      <c r="HS435" s="77"/>
      <c r="HT435" s="77"/>
      <c r="HU435" s="77"/>
      <c r="HV435" s="77"/>
      <c r="HW435" s="77"/>
      <c r="HX435" s="77"/>
      <c r="HY435" s="77"/>
      <c r="HZ435" s="77"/>
      <c r="IA435" s="77"/>
      <c r="IB435" s="77"/>
      <c r="IC435" s="77"/>
      <c r="ID435" s="77"/>
      <c r="IE435" s="77"/>
      <c r="IF435" s="77"/>
      <c r="IG435" s="77"/>
      <c r="IH435" s="77"/>
      <c r="II435" s="77"/>
      <c r="IJ435" s="77"/>
      <c r="IK435" s="77"/>
      <c r="IL435" s="77"/>
      <c r="IM435" s="77"/>
      <c r="IN435" s="77"/>
      <c r="IO435" s="77"/>
      <c r="IP435" s="77"/>
      <c r="IQ435" s="77"/>
      <c r="IR435" s="77"/>
      <c r="IS435" s="77"/>
      <c r="IT435" s="77"/>
      <c r="IU435" s="77"/>
    </row>
    <row r="436" spans="1:255" s="84" customFormat="1" ht="24.75" customHeight="1" thickBot="1" x14ac:dyDescent="0.25">
      <c r="A436" s="77"/>
      <c r="B436" s="121">
        <v>2013</v>
      </c>
      <c r="C436" s="122">
        <v>16</v>
      </c>
      <c r="D436" s="123">
        <v>115</v>
      </c>
      <c r="E436" s="124">
        <f>C436/'التبادل و الميزان التجاري'!C16</f>
        <v>1.135135787071229E-5</v>
      </c>
      <c r="F436" s="122">
        <v>4780</v>
      </c>
      <c r="G436" s="123">
        <v>33</v>
      </c>
      <c r="H436" s="124">
        <f>F436/'التبادل و الميزان التجاري'!D16</f>
        <v>7.5802988350444512E-3</v>
      </c>
      <c r="I436" s="16">
        <f>C436-F436</f>
        <v>-4764</v>
      </c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7"/>
      <c r="ED436" s="77"/>
      <c r="EE436" s="77"/>
      <c r="EF436" s="77"/>
      <c r="EG436" s="77"/>
      <c r="EH436" s="77"/>
      <c r="EI436" s="77"/>
      <c r="EJ436" s="77"/>
      <c r="EK436" s="77"/>
      <c r="EL436" s="77"/>
      <c r="EM436" s="77"/>
      <c r="EN436" s="77"/>
      <c r="EO436" s="77"/>
      <c r="EP436" s="77"/>
      <c r="EQ436" s="77"/>
      <c r="ER436" s="77"/>
      <c r="ES436" s="77"/>
      <c r="ET436" s="77"/>
      <c r="EU436" s="77"/>
      <c r="EV436" s="77"/>
      <c r="EW436" s="77"/>
      <c r="EX436" s="77"/>
      <c r="EY436" s="77"/>
      <c r="EZ436" s="77"/>
      <c r="FA436" s="77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  <c r="FO436" s="77"/>
      <c r="FP436" s="77"/>
      <c r="FQ436" s="77"/>
      <c r="FR436" s="77"/>
      <c r="FS436" s="77"/>
      <c r="FT436" s="77"/>
      <c r="FU436" s="77"/>
      <c r="FV436" s="77"/>
      <c r="FW436" s="77"/>
      <c r="FX436" s="77"/>
      <c r="FY436" s="77"/>
      <c r="FZ436" s="77"/>
      <c r="GA436" s="77"/>
      <c r="GB436" s="77"/>
      <c r="GC436" s="77"/>
      <c r="GD436" s="77"/>
      <c r="GE436" s="77"/>
      <c r="GF436" s="77"/>
      <c r="GG436" s="77"/>
      <c r="GH436" s="77"/>
      <c r="GI436" s="77"/>
      <c r="GJ436" s="77"/>
      <c r="GK436" s="77"/>
      <c r="GL436" s="77"/>
      <c r="GM436" s="77"/>
      <c r="GN436" s="77"/>
      <c r="GO436" s="77"/>
      <c r="GP436" s="77"/>
      <c r="GQ436" s="77"/>
      <c r="GR436" s="77"/>
      <c r="GS436" s="77"/>
      <c r="GT436" s="77"/>
      <c r="GU436" s="77"/>
      <c r="GV436" s="77"/>
      <c r="GW436" s="77"/>
      <c r="GX436" s="77"/>
      <c r="GY436" s="77"/>
      <c r="GZ436" s="77"/>
      <c r="HA436" s="77"/>
      <c r="HB436" s="77"/>
      <c r="HC436" s="77"/>
      <c r="HD436" s="77"/>
      <c r="HE436" s="77"/>
      <c r="HF436" s="77"/>
      <c r="HG436" s="77"/>
      <c r="HH436" s="77"/>
      <c r="HI436" s="77"/>
      <c r="HJ436" s="77"/>
      <c r="HK436" s="77"/>
      <c r="HL436" s="77"/>
      <c r="HM436" s="77"/>
      <c r="HN436" s="77"/>
      <c r="HO436" s="77"/>
      <c r="HP436" s="77"/>
      <c r="HQ436" s="77"/>
      <c r="HR436" s="77"/>
      <c r="HS436" s="77"/>
      <c r="HT436" s="77"/>
      <c r="HU436" s="77"/>
      <c r="HV436" s="77"/>
      <c r="HW436" s="77"/>
      <c r="HX436" s="77"/>
      <c r="HY436" s="77"/>
      <c r="HZ436" s="77"/>
      <c r="IA436" s="77"/>
      <c r="IB436" s="77"/>
      <c r="IC436" s="77"/>
      <c r="ID436" s="77"/>
      <c r="IE436" s="77"/>
      <c r="IF436" s="77"/>
      <c r="IG436" s="77"/>
      <c r="IH436" s="77"/>
      <c r="II436" s="77"/>
      <c r="IJ436" s="77"/>
      <c r="IK436" s="77"/>
      <c r="IL436" s="77"/>
      <c r="IM436" s="77"/>
      <c r="IN436" s="77"/>
      <c r="IO436" s="77"/>
      <c r="IP436" s="77"/>
      <c r="IQ436" s="77"/>
      <c r="IR436" s="77"/>
      <c r="IS436" s="77"/>
      <c r="IT436" s="77"/>
      <c r="IU436" s="77"/>
    </row>
    <row r="437" spans="1:255" s="55" customFormat="1" ht="10.5" customHeight="1" thickTop="1" thickBot="1" x14ac:dyDescent="0.25">
      <c r="E437" s="56"/>
      <c r="H437" s="56"/>
      <c r="I437" s="57"/>
    </row>
    <row r="438" spans="1:255" s="10" customFormat="1" ht="24.75" customHeight="1" thickBot="1" x14ac:dyDescent="0.25">
      <c r="B438" s="499" t="s">
        <v>499</v>
      </c>
      <c r="C438" s="500"/>
      <c r="D438" s="501"/>
      <c r="E438" s="18" t="s">
        <v>3</v>
      </c>
      <c r="F438" s="499" t="s">
        <v>500</v>
      </c>
      <c r="G438" s="500"/>
      <c r="H438" s="501"/>
      <c r="I438" s="18" t="s">
        <v>3</v>
      </c>
    </row>
    <row r="439" spans="1:255" s="55" customFormat="1" ht="24.75" customHeight="1" x14ac:dyDescent="0.2">
      <c r="B439" s="519" t="s">
        <v>434</v>
      </c>
      <c r="C439" s="550"/>
      <c r="D439" s="550"/>
      <c r="E439" s="144">
        <v>2</v>
      </c>
      <c r="F439" s="519" t="s">
        <v>470</v>
      </c>
      <c r="G439" s="550"/>
      <c r="H439" s="550"/>
      <c r="I439" s="144">
        <v>1341</v>
      </c>
    </row>
    <row r="440" spans="1:255" s="55" customFormat="1" ht="24.75" customHeight="1" x14ac:dyDescent="0.2">
      <c r="B440" s="492" t="s">
        <v>617</v>
      </c>
      <c r="C440" s="543"/>
      <c r="D440" s="543"/>
      <c r="E440" s="54">
        <v>1</v>
      </c>
      <c r="F440" s="492" t="s">
        <v>939</v>
      </c>
      <c r="G440" s="543"/>
      <c r="H440" s="543"/>
      <c r="I440" s="54">
        <v>561</v>
      </c>
    </row>
    <row r="441" spans="1:255" s="55" customFormat="1" ht="24.75" customHeight="1" x14ac:dyDescent="0.2">
      <c r="B441" s="492" t="s">
        <v>618</v>
      </c>
      <c r="C441" s="543"/>
      <c r="D441" s="543"/>
      <c r="E441" s="54">
        <v>1</v>
      </c>
      <c r="F441" s="546" t="s">
        <v>619</v>
      </c>
      <c r="G441" s="541"/>
      <c r="H441" s="541"/>
      <c r="I441" s="54">
        <v>368</v>
      </c>
    </row>
    <row r="442" spans="1:255" s="55" customFormat="1" ht="24.75" customHeight="1" x14ac:dyDescent="0.2">
      <c r="B442" s="492" t="s">
        <v>616</v>
      </c>
      <c r="C442" s="543"/>
      <c r="D442" s="543"/>
      <c r="E442" s="54">
        <v>1</v>
      </c>
      <c r="F442" s="492" t="s">
        <v>940</v>
      </c>
      <c r="G442" s="543"/>
      <c r="H442" s="543"/>
      <c r="I442" s="54">
        <v>293</v>
      </c>
    </row>
    <row r="443" spans="1:255" s="55" customFormat="1" ht="24.75" customHeight="1" thickBot="1" x14ac:dyDescent="0.25">
      <c r="B443" s="494" t="s">
        <v>938</v>
      </c>
      <c r="C443" s="547"/>
      <c r="D443" s="547"/>
      <c r="E443" s="79">
        <v>0.5</v>
      </c>
      <c r="F443" s="515" t="s">
        <v>620</v>
      </c>
      <c r="G443" s="585"/>
      <c r="H443" s="585"/>
      <c r="I443" s="79">
        <v>268</v>
      </c>
    </row>
    <row r="444" spans="1:255" s="55" customFormat="1" ht="24.75" customHeight="1" x14ac:dyDescent="0.2"/>
    <row r="445" spans="1:255" s="55" customFormat="1" ht="24.75" customHeight="1" x14ac:dyDescent="0.2">
      <c r="B445" s="483" t="s">
        <v>183</v>
      </c>
      <c r="C445" s="484"/>
      <c r="D445" s="484"/>
      <c r="E445" s="484"/>
      <c r="F445" s="484"/>
      <c r="G445" s="484"/>
      <c r="H445" s="484"/>
      <c r="I445" s="484"/>
    </row>
    <row r="446" spans="1:255" s="55" customFormat="1" ht="24.75" customHeight="1" x14ac:dyDescent="0.2"/>
    <row r="447" spans="1:255" s="55" customFormat="1" ht="24.75" customHeight="1" x14ac:dyDescent="0.2"/>
    <row r="448" spans="1:255" s="55" customFormat="1" ht="24.75" customHeight="1" x14ac:dyDescent="0.2"/>
    <row r="449" spans="2:9" s="55" customFormat="1" ht="24.75" customHeight="1" x14ac:dyDescent="0.2"/>
    <row r="450" spans="2:9" s="55" customFormat="1" ht="24.75" customHeight="1" x14ac:dyDescent="0.2"/>
    <row r="451" spans="2:9" s="55" customFormat="1" ht="24.75" customHeight="1" x14ac:dyDescent="0.2"/>
    <row r="452" spans="2:9" s="55" customFormat="1" ht="24.75" customHeight="1" x14ac:dyDescent="0.2"/>
    <row r="453" spans="2:9" s="55" customFormat="1" ht="24.75" customHeight="1" x14ac:dyDescent="0.2"/>
    <row r="454" spans="2:9" s="55" customFormat="1" ht="24.75" customHeight="1" x14ac:dyDescent="0.2"/>
    <row r="455" spans="2:9" s="55" customFormat="1" ht="24.75" customHeight="1" x14ac:dyDescent="0.2"/>
    <row r="456" spans="2:9" s="55" customFormat="1" ht="10.5" customHeight="1" x14ac:dyDescent="0.2"/>
    <row r="457" spans="2:9" s="55" customFormat="1" ht="11.25" customHeight="1" x14ac:dyDescent="0.2">
      <c r="E457" s="56"/>
      <c r="H457" s="56"/>
      <c r="I457" s="57"/>
    </row>
    <row r="458" spans="2:9" s="55" customFormat="1" ht="24.75" customHeight="1" x14ac:dyDescent="0.2">
      <c r="B458" s="488" t="s">
        <v>173</v>
      </c>
      <c r="C458" s="489"/>
      <c r="D458" s="489"/>
      <c r="E458" s="489"/>
      <c r="F458" s="489"/>
      <c r="G458" s="489"/>
      <c r="H458" s="489"/>
      <c r="I458" s="489"/>
    </row>
    <row r="459" spans="2:9" s="55" customFormat="1" ht="24.75" customHeight="1" x14ac:dyDescent="0.2">
      <c r="B459" s="485" t="s">
        <v>174</v>
      </c>
      <c r="C459" s="486"/>
      <c r="D459" s="486"/>
      <c r="E459" s="486"/>
      <c r="F459" s="486"/>
      <c r="G459" s="486"/>
      <c r="H459" s="486"/>
      <c r="I459" s="486"/>
    </row>
    <row r="460" spans="2:9" s="55" customFormat="1" ht="24.75" customHeight="1" x14ac:dyDescent="0.2">
      <c r="B460" s="487" t="s">
        <v>497</v>
      </c>
      <c r="C460" s="486"/>
      <c r="D460" s="486"/>
      <c r="E460" s="486"/>
      <c r="F460" s="486"/>
      <c r="G460" s="486"/>
      <c r="H460" s="486"/>
      <c r="I460" s="486"/>
    </row>
    <row r="461" spans="2:9" s="74" customFormat="1" ht="24.75" customHeight="1" thickBot="1" x14ac:dyDescent="0.3">
      <c r="B461" s="156" t="s">
        <v>0</v>
      </c>
      <c r="E461" s="76"/>
      <c r="H461" s="76"/>
      <c r="I461" s="152" t="s">
        <v>23</v>
      </c>
    </row>
    <row r="462" spans="2:9" s="70" customFormat="1" ht="24.75" customHeight="1" thickTop="1" thickBot="1" x14ac:dyDescent="0.25">
      <c r="B462" s="12" t="s">
        <v>1</v>
      </c>
      <c r="C462" s="503" t="s">
        <v>15</v>
      </c>
      <c r="D462" s="548"/>
      <c r="E462" s="549"/>
      <c r="F462" s="503" t="s">
        <v>16</v>
      </c>
      <c r="G462" s="548"/>
      <c r="H462" s="549"/>
      <c r="I462" s="506" t="s">
        <v>2</v>
      </c>
    </row>
    <row r="463" spans="2:9" s="71" customFormat="1" ht="24.75" customHeight="1" thickTop="1" x14ac:dyDescent="0.2">
      <c r="B463" s="570" t="s">
        <v>9</v>
      </c>
      <c r="C463" s="22" t="s">
        <v>3</v>
      </c>
      <c r="D463" s="20" t="s">
        <v>4</v>
      </c>
      <c r="E463" s="21" t="s">
        <v>5</v>
      </c>
      <c r="F463" s="22" t="s">
        <v>3</v>
      </c>
      <c r="G463" s="20" t="s">
        <v>4</v>
      </c>
      <c r="H463" s="21" t="s">
        <v>6</v>
      </c>
      <c r="I463" s="545"/>
    </row>
    <row r="464" spans="2:9" s="55" customFormat="1" ht="24.75" customHeight="1" thickBot="1" x14ac:dyDescent="0.25">
      <c r="B464" s="509"/>
      <c r="C464" s="13" t="s">
        <v>10</v>
      </c>
      <c r="D464" s="14" t="s">
        <v>11</v>
      </c>
      <c r="E464" s="15" t="s">
        <v>12</v>
      </c>
      <c r="F464" s="13" t="s">
        <v>10</v>
      </c>
      <c r="G464" s="14" t="s">
        <v>11</v>
      </c>
      <c r="H464" s="15" t="s">
        <v>12</v>
      </c>
      <c r="I464" s="4" t="s">
        <v>13</v>
      </c>
    </row>
    <row r="465" spans="2:9" s="55" customFormat="1" ht="24.75" customHeight="1" thickTop="1" x14ac:dyDescent="0.2">
      <c r="B465" s="111">
        <v>2004</v>
      </c>
      <c r="C465" s="120">
        <v>5</v>
      </c>
      <c r="D465" s="126">
        <v>101</v>
      </c>
      <c r="E465" s="128">
        <f>C465/'التبادل و الميزان التجاري'!C7</f>
        <v>1.0582212147956257E-5</v>
      </c>
      <c r="F465" s="112">
        <v>1194</v>
      </c>
      <c r="G465" s="113">
        <v>31</v>
      </c>
      <c r="H465" s="110">
        <f>F465/'التبادل و الميزان التجاري'!D7</f>
        <v>6.7207402946093363E-3</v>
      </c>
      <c r="I465" s="32">
        <f t="shared" ref="I465:I470" si="12">C465-F465</f>
        <v>-1189</v>
      </c>
    </row>
    <row r="466" spans="2:9" s="55" customFormat="1" ht="24.75" customHeight="1" x14ac:dyDescent="0.2">
      <c r="B466" s="111">
        <v>2005</v>
      </c>
      <c r="C466" s="120">
        <v>3</v>
      </c>
      <c r="D466" s="118">
        <v>108</v>
      </c>
      <c r="E466" s="128">
        <f>C466/'التبادل و الميزان التجاري'!C8</f>
        <v>4.4303722694138917E-6</v>
      </c>
      <c r="F466" s="112">
        <v>3870</v>
      </c>
      <c r="G466" s="113">
        <v>14</v>
      </c>
      <c r="H466" s="110">
        <f>F466/'التبادل و الميزان التجاري'!D8</f>
        <v>1.7355427495122991E-2</v>
      </c>
      <c r="I466" s="32">
        <f t="shared" si="12"/>
        <v>-3867</v>
      </c>
    </row>
    <row r="467" spans="2:9" s="55" customFormat="1" ht="24.75" customHeight="1" x14ac:dyDescent="0.2">
      <c r="B467" s="107">
        <v>2006</v>
      </c>
      <c r="C467" s="115">
        <v>4</v>
      </c>
      <c r="D467" s="109">
        <v>104</v>
      </c>
      <c r="E467" s="128">
        <f>C467/'التبادل و الميزان التجاري'!C9</f>
        <v>5.0547237024840174E-6</v>
      </c>
      <c r="F467" s="108">
        <v>4396</v>
      </c>
      <c r="G467" s="109">
        <v>14</v>
      </c>
      <c r="H467" s="110">
        <f>F467/'التبادل و الميزان التجاري'!D9</f>
        <v>1.6817009816298269E-2</v>
      </c>
      <c r="I467" s="33">
        <f t="shared" si="12"/>
        <v>-4392</v>
      </c>
    </row>
    <row r="468" spans="2:9" s="55" customFormat="1" ht="24.75" customHeight="1" x14ac:dyDescent="0.2">
      <c r="B468" s="116">
        <v>2007</v>
      </c>
      <c r="C468" s="120">
        <v>9</v>
      </c>
      <c r="D468" s="113">
        <v>97</v>
      </c>
      <c r="E468" s="119">
        <f>C468/'التبادل و الميزان التجاري'!C10</f>
        <v>1.0292736873043665E-5</v>
      </c>
      <c r="F468" s="112">
        <v>4818</v>
      </c>
      <c r="G468" s="113">
        <v>15</v>
      </c>
      <c r="H468" s="114">
        <f>F468/'التبادل و الميزان التجاري'!D10</f>
        <v>1.4250727621211046E-2</v>
      </c>
      <c r="I468" s="49">
        <f t="shared" si="12"/>
        <v>-4809</v>
      </c>
    </row>
    <row r="469" spans="2:9" s="55" customFormat="1" ht="24.75" customHeight="1" x14ac:dyDescent="0.2">
      <c r="B469" s="111">
        <v>2008</v>
      </c>
      <c r="C469" s="120">
        <v>100</v>
      </c>
      <c r="D469" s="113">
        <v>70</v>
      </c>
      <c r="E469" s="114">
        <f>C469/'التبادل و الميزان التجاري'!C11</f>
        <v>8.5071485569323898E-5</v>
      </c>
      <c r="F469" s="120">
        <v>4533</v>
      </c>
      <c r="G469" s="113">
        <v>24</v>
      </c>
      <c r="H469" s="114">
        <f>F469/'التبادل و الميزان التجاري'!D11</f>
        <v>1.0499058489460408E-2</v>
      </c>
      <c r="I469" s="49">
        <f t="shared" si="12"/>
        <v>-4433</v>
      </c>
    </row>
    <row r="470" spans="2:9" s="55" customFormat="1" ht="24.75" customHeight="1" x14ac:dyDescent="0.2">
      <c r="B470" s="111">
        <v>2009</v>
      </c>
      <c r="C470" s="120">
        <v>8</v>
      </c>
      <c r="D470" s="113">
        <v>103</v>
      </c>
      <c r="E470" s="114">
        <f>C470/'التبادل و الميزان التجاري'!C12</f>
        <v>1.1094023233658157E-5</v>
      </c>
      <c r="F470" s="120">
        <v>2583</v>
      </c>
      <c r="G470" s="113">
        <v>30</v>
      </c>
      <c r="H470" s="114">
        <f>F470/'التبادل و الميزان التجاري'!D12</f>
        <v>7.2092439085656868E-3</v>
      </c>
      <c r="I470" s="49">
        <f t="shared" si="12"/>
        <v>-2575</v>
      </c>
    </row>
    <row r="471" spans="2:9" s="55" customFormat="1" ht="24.75" customHeight="1" x14ac:dyDescent="0.2">
      <c r="B471" s="111">
        <v>2010</v>
      </c>
      <c r="C471" s="120">
        <v>12</v>
      </c>
      <c r="D471" s="113">
        <v>103</v>
      </c>
      <c r="E471" s="114">
        <f>C471/'التبادل و الميزان التجاري'!C13</f>
        <v>1.2741761654730114E-5</v>
      </c>
      <c r="F471" s="120">
        <v>1671</v>
      </c>
      <c r="G471" s="113">
        <v>38</v>
      </c>
      <c r="H471" s="114">
        <f>F471/'التبادل و الميزان التجاري'!D13</f>
        <v>4.1698275173680426E-3</v>
      </c>
      <c r="I471" s="49">
        <f>C471-F471</f>
        <v>-1659</v>
      </c>
    </row>
    <row r="472" spans="2:9" s="55" customFormat="1" ht="24.75" customHeight="1" x14ac:dyDescent="0.2">
      <c r="B472" s="111">
        <v>2011</v>
      </c>
      <c r="C472" s="120">
        <v>15</v>
      </c>
      <c r="D472" s="113">
        <v>105</v>
      </c>
      <c r="E472" s="114">
        <f>C472/'التبادل و الميزان التجاري'!C14</f>
        <v>1.0967958935961745E-5</v>
      </c>
      <c r="F472" s="120">
        <v>2291</v>
      </c>
      <c r="G472" s="113">
        <v>37</v>
      </c>
      <c r="H472" s="114">
        <f>F472/'التبادل و الميزان التجاري'!D14</f>
        <v>4.6428303634215495E-3</v>
      </c>
      <c r="I472" s="49">
        <f>C472-F472</f>
        <v>-2276</v>
      </c>
    </row>
    <row r="473" spans="2:9" s="55" customFormat="1" ht="24.75" customHeight="1" x14ac:dyDescent="0.2">
      <c r="B473" s="111">
        <v>2012</v>
      </c>
      <c r="C473" s="120">
        <v>17</v>
      </c>
      <c r="D473" s="113">
        <v>104</v>
      </c>
      <c r="E473" s="114">
        <f>C473/'التبادل و الميزان التجاري'!C15</f>
        <v>1.1671799970065267E-5</v>
      </c>
      <c r="F473" s="120">
        <v>2518</v>
      </c>
      <c r="G473" s="113">
        <v>38</v>
      </c>
      <c r="H473" s="114">
        <f>F473/'التبادل و الميزان التجاري'!D15</f>
        <v>4.315538165433533E-3</v>
      </c>
      <c r="I473" s="49">
        <v>-2501</v>
      </c>
    </row>
    <row r="474" spans="2:9" s="55" customFormat="1" ht="24.75" customHeight="1" thickBot="1" x14ac:dyDescent="0.25">
      <c r="B474" s="121">
        <v>2013</v>
      </c>
      <c r="C474" s="122">
        <v>22</v>
      </c>
      <c r="D474" s="123">
        <v>104</v>
      </c>
      <c r="E474" s="124">
        <f>C474/'التبادل و الميزان التجاري'!C16</f>
        <v>1.56081170722294E-5</v>
      </c>
      <c r="F474" s="122">
        <v>2588</v>
      </c>
      <c r="G474" s="123">
        <v>38</v>
      </c>
      <c r="H474" s="124">
        <f>F474/'التبادل و الميزان التجاري'!D16</f>
        <v>4.1041450596433137E-3</v>
      </c>
      <c r="I474" s="16">
        <f>C474-F474</f>
        <v>-2566</v>
      </c>
    </row>
    <row r="475" spans="2:9" s="55" customFormat="1" ht="10.5" customHeight="1" thickTop="1" thickBot="1" x14ac:dyDescent="0.25">
      <c r="E475" s="56"/>
      <c r="H475" s="56"/>
      <c r="I475" s="57"/>
    </row>
    <row r="476" spans="2:9" s="10" customFormat="1" ht="24.75" customHeight="1" thickBot="1" x14ac:dyDescent="0.25">
      <c r="B476" s="499" t="s">
        <v>499</v>
      </c>
      <c r="C476" s="500"/>
      <c r="D476" s="501"/>
      <c r="E476" s="18" t="s">
        <v>3</v>
      </c>
      <c r="F476" s="499" t="s">
        <v>500</v>
      </c>
      <c r="G476" s="500"/>
      <c r="H476" s="501"/>
      <c r="I476" s="18" t="s">
        <v>3</v>
      </c>
    </row>
    <row r="477" spans="2:9" s="55" customFormat="1" ht="24.75" customHeight="1" x14ac:dyDescent="0.2">
      <c r="B477" s="519" t="s">
        <v>434</v>
      </c>
      <c r="C477" s="550"/>
      <c r="D477" s="550"/>
      <c r="E477" s="144">
        <v>15</v>
      </c>
      <c r="F477" s="519" t="s">
        <v>941</v>
      </c>
      <c r="G477" s="550"/>
      <c r="H477" s="550"/>
      <c r="I477" s="144">
        <v>130</v>
      </c>
    </row>
    <row r="478" spans="2:9" s="55" customFormat="1" ht="24.75" customHeight="1" x14ac:dyDescent="0.2">
      <c r="B478" s="492" t="s">
        <v>621</v>
      </c>
      <c r="C478" s="543"/>
      <c r="D478" s="543"/>
      <c r="E478" s="54">
        <v>4</v>
      </c>
      <c r="F478" s="492" t="s">
        <v>471</v>
      </c>
      <c r="G478" s="543"/>
      <c r="H478" s="543"/>
      <c r="I478" s="54">
        <v>114</v>
      </c>
    </row>
    <row r="479" spans="2:9" s="55" customFormat="1" ht="24.75" customHeight="1" x14ac:dyDescent="0.2">
      <c r="B479" s="492" t="s">
        <v>622</v>
      </c>
      <c r="C479" s="543"/>
      <c r="D479" s="543"/>
      <c r="E479" s="54">
        <v>1</v>
      </c>
      <c r="F479" s="490" t="s">
        <v>623</v>
      </c>
      <c r="G479" s="555"/>
      <c r="H479" s="555"/>
      <c r="I479" s="54">
        <v>111</v>
      </c>
    </row>
    <row r="480" spans="2:9" s="55" customFormat="1" ht="24.75" customHeight="1" x14ac:dyDescent="0.2">
      <c r="B480" s="492"/>
      <c r="C480" s="543"/>
      <c r="D480" s="543"/>
      <c r="E480" s="54"/>
      <c r="F480" s="492" t="s">
        <v>624</v>
      </c>
      <c r="G480" s="543"/>
      <c r="H480" s="543"/>
      <c r="I480" s="54">
        <v>97</v>
      </c>
    </row>
    <row r="481" spans="2:9" s="55" customFormat="1" ht="24.75" customHeight="1" thickBot="1" x14ac:dyDescent="0.25">
      <c r="B481" s="599"/>
      <c r="C481" s="614"/>
      <c r="D481" s="614"/>
      <c r="E481" s="79"/>
      <c r="F481" s="494" t="s">
        <v>942</v>
      </c>
      <c r="G481" s="547"/>
      <c r="H481" s="547"/>
      <c r="I481" s="79">
        <v>88</v>
      </c>
    </row>
    <row r="482" spans="2:9" s="55" customFormat="1" ht="24.75" customHeight="1" x14ac:dyDescent="0.2"/>
    <row r="483" spans="2:9" s="55" customFormat="1" ht="24.75" customHeight="1" x14ac:dyDescent="0.2">
      <c r="B483" s="483" t="s">
        <v>175</v>
      </c>
      <c r="C483" s="484"/>
      <c r="D483" s="484"/>
      <c r="E483" s="484"/>
      <c r="F483" s="484"/>
      <c r="G483" s="484"/>
      <c r="H483" s="484"/>
      <c r="I483" s="484"/>
    </row>
    <row r="484" spans="2:9" s="55" customFormat="1" ht="24.75" customHeight="1" x14ac:dyDescent="0.2"/>
    <row r="485" spans="2:9" s="55" customFormat="1" ht="24.75" customHeight="1" x14ac:dyDescent="0.2"/>
    <row r="486" spans="2:9" s="55" customFormat="1" ht="24.75" customHeight="1" x14ac:dyDescent="0.2"/>
    <row r="487" spans="2:9" s="55" customFormat="1" ht="24.75" customHeight="1" x14ac:dyDescent="0.2"/>
    <row r="488" spans="2:9" s="55" customFormat="1" ht="24.75" customHeight="1" x14ac:dyDescent="0.2"/>
    <row r="489" spans="2:9" s="55" customFormat="1" ht="24.75" customHeight="1" x14ac:dyDescent="0.2"/>
    <row r="490" spans="2:9" s="55" customFormat="1" ht="24.75" customHeight="1" x14ac:dyDescent="0.2"/>
    <row r="491" spans="2:9" s="55" customFormat="1" ht="24.75" customHeight="1" x14ac:dyDescent="0.2"/>
    <row r="492" spans="2:9" s="55" customFormat="1" ht="24.75" customHeight="1" x14ac:dyDescent="0.2"/>
    <row r="493" spans="2:9" s="55" customFormat="1" ht="24.75" customHeight="1" x14ac:dyDescent="0.2"/>
    <row r="494" spans="2:9" s="55" customFormat="1" ht="10.5" customHeight="1" x14ac:dyDescent="0.2"/>
    <row r="495" spans="2:9" s="55" customFormat="1" ht="11.25" customHeight="1" x14ac:dyDescent="0.2">
      <c r="E495" s="56"/>
      <c r="H495" s="56"/>
      <c r="I495" s="57"/>
    </row>
    <row r="496" spans="2:9" s="55" customFormat="1" ht="24.75" customHeight="1" x14ac:dyDescent="0.2">
      <c r="B496" s="488" t="s">
        <v>184</v>
      </c>
      <c r="C496" s="489"/>
      <c r="D496" s="489"/>
      <c r="E496" s="489"/>
      <c r="F496" s="489"/>
      <c r="G496" s="489"/>
      <c r="H496" s="489"/>
      <c r="I496" s="489"/>
    </row>
    <row r="497" spans="2:9" s="55" customFormat="1" ht="24.75" customHeight="1" x14ac:dyDescent="0.2">
      <c r="B497" s="485" t="s">
        <v>185</v>
      </c>
      <c r="C497" s="486"/>
      <c r="D497" s="486"/>
      <c r="E497" s="486"/>
      <c r="F497" s="486"/>
      <c r="G497" s="486"/>
      <c r="H497" s="486"/>
      <c r="I497" s="486"/>
    </row>
    <row r="498" spans="2:9" s="55" customFormat="1" ht="24.75" customHeight="1" x14ac:dyDescent="0.2">
      <c r="B498" s="487" t="s">
        <v>497</v>
      </c>
      <c r="C498" s="486"/>
      <c r="D498" s="486"/>
      <c r="E498" s="486"/>
      <c r="F498" s="486"/>
      <c r="G498" s="486"/>
      <c r="H498" s="486"/>
      <c r="I498" s="486"/>
    </row>
    <row r="499" spans="2:9" s="59" customFormat="1" ht="24.75" customHeight="1" thickBot="1" x14ac:dyDescent="0.3">
      <c r="B499" s="156" t="s">
        <v>0</v>
      </c>
      <c r="E499" s="75"/>
      <c r="H499" s="75"/>
      <c r="I499" s="152" t="s">
        <v>23</v>
      </c>
    </row>
    <row r="500" spans="2:9" s="70" customFormat="1" ht="24.75" customHeight="1" thickTop="1" thickBot="1" x14ac:dyDescent="0.25">
      <c r="B500" s="12" t="s">
        <v>1</v>
      </c>
      <c r="C500" s="503" t="s">
        <v>15</v>
      </c>
      <c r="D500" s="548"/>
      <c r="E500" s="549"/>
      <c r="F500" s="503" t="s">
        <v>16</v>
      </c>
      <c r="G500" s="548"/>
      <c r="H500" s="549"/>
      <c r="I500" s="506" t="s">
        <v>2</v>
      </c>
    </row>
    <row r="501" spans="2:9" s="71" customFormat="1" ht="24.75" customHeight="1" thickTop="1" x14ac:dyDescent="0.2">
      <c r="B501" s="570" t="s">
        <v>9</v>
      </c>
      <c r="C501" s="22" t="s">
        <v>3</v>
      </c>
      <c r="D501" s="20" t="s">
        <v>4</v>
      </c>
      <c r="E501" s="21" t="s">
        <v>5</v>
      </c>
      <c r="F501" s="22" t="s">
        <v>3</v>
      </c>
      <c r="G501" s="20" t="s">
        <v>4</v>
      </c>
      <c r="H501" s="21" t="s">
        <v>6</v>
      </c>
      <c r="I501" s="545"/>
    </row>
    <row r="502" spans="2:9" s="55" customFormat="1" ht="24.75" customHeight="1" thickBot="1" x14ac:dyDescent="0.25">
      <c r="B502" s="509"/>
      <c r="C502" s="13" t="s">
        <v>10</v>
      </c>
      <c r="D502" s="14" t="s">
        <v>11</v>
      </c>
      <c r="E502" s="15" t="s">
        <v>12</v>
      </c>
      <c r="F502" s="13" t="s">
        <v>10</v>
      </c>
      <c r="G502" s="14" t="s">
        <v>11</v>
      </c>
      <c r="H502" s="15" t="s">
        <v>12</v>
      </c>
      <c r="I502" s="4" t="s">
        <v>13</v>
      </c>
    </row>
    <row r="503" spans="2:9" s="55" customFormat="1" ht="24.75" customHeight="1" thickTop="1" x14ac:dyDescent="0.2">
      <c r="B503" s="111">
        <v>2004</v>
      </c>
      <c r="C503" s="120">
        <v>1395</v>
      </c>
      <c r="D503" s="126">
        <v>37</v>
      </c>
      <c r="E503" s="128">
        <f>C503/'التبادل و الميزان التجاري'!C7</f>
        <v>2.9524371892797959E-3</v>
      </c>
      <c r="F503" s="112">
        <v>197</v>
      </c>
      <c r="G503" s="113">
        <v>58</v>
      </c>
      <c r="H503" s="110">
        <f>F503/'التبادل و الميزان التجاري'!D7</f>
        <v>1.1088658610033829E-3</v>
      </c>
      <c r="I503" s="32">
        <f t="shared" ref="I503:I508" si="13">C503-F503</f>
        <v>1198</v>
      </c>
    </row>
    <row r="504" spans="2:9" s="55" customFormat="1" ht="24.75" customHeight="1" x14ac:dyDescent="0.2">
      <c r="B504" s="111">
        <v>2005</v>
      </c>
      <c r="C504" s="120">
        <v>1857</v>
      </c>
      <c r="D504" s="118">
        <v>37</v>
      </c>
      <c r="E504" s="128">
        <f>C504/'التبادل و الميزان التجاري'!C8</f>
        <v>2.7424004347671987E-3</v>
      </c>
      <c r="F504" s="112">
        <v>260</v>
      </c>
      <c r="G504" s="113">
        <v>58</v>
      </c>
      <c r="H504" s="110">
        <f>F504/'التبادل و الميزان التجاري'!D8</f>
        <v>1.1659977128506403E-3</v>
      </c>
      <c r="I504" s="32">
        <f t="shared" si="13"/>
        <v>1597</v>
      </c>
    </row>
    <row r="505" spans="2:9" s="55" customFormat="1" ht="24.75" customHeight="1" x14ac:dyDescent="0.2">
      <c r="B505" s="107">
        <v>2006</v>
      </c>
      <c r="C505" s="115">
        <v>2035</v>
      </c>
      <c r="D505" s="109">
        <v>38</v>
      </c>
      <c r="E505" s="110">
        <f>C505/'التبادل و الميزان التجاري'!C9</f>
        <v>2.571590683638744E-3</v>
      </c>
      <c r="F505" s="108">
        <v>252</v>
      </c>
      <c r="G505" s="109">
        <v>60</v>
      </c>
      <c r="H505" s="110">
        <f>F505/'التبادل و الميزان التجاري'!D9</f>
        <v>9.6403240985149311E-4</v>
      </c>
      <c r="I505" s="33">
        <f t="shared" si="13"/>
        <v>1783</v>
      </c>
    </row>
    <row r="506" spans="2:9" s="55" customFormat="1" ht="24.75" customHeight="1" x14ac:dyDescent="0.2">
      <c r="B506" s="116">
        <v>2007</v>
      </c>
      <c r="C506" s="120">
        <v>2316</v>
      </c>
      <c r="D506" s="113">
        <v>35</v>
      </c>
      <c r="E506" s="110">
        <f>C506/'التبادل و الميزان التجاري'!C10</f>
        <v>2.6486642886632363E-3</v>
      </c>
      <c r="F506" s="112">
        <v>259</v>
      </c>
      <c r="G506" s="113">
        <v>63</v>
      </c>
      <c r="H506" s="114">
        <f>F506/'التبادل و الميزان التجاري'!D10</f>
        <v>7.6607273845862619E-4</v>
      </c>
      <c r="I506" s="49">
        <f t="shared" si="13"/>
        <v>2057</v>
      </c>
    </row>
    <row r="507" spans="2:9" s="55" customFormat="1" ht="24.75" customHeight="1" x14ac:dyDescent="0.2">
      <c r="B507" s="111">
        <v>2008</v>
      </c>
      <c r="C507" s="120">
        <v>3577</v>
      </c>
      <c r="D507" s="113">
        <v>33</v>
      </c>
      <c r="E507" s="110">
        <f>C507/'التبادل و الميزان التجاري'!C11</f>
        <v>3.0430070388147161E-3</v>
      </c>
      <c r="F507" s="120">
        <v>378</v>
      </c>
      <c r="G507" s="113">
        <v>60</v>
      </c>
      <c r="H507" s="114">
        <f>F507/'التبادل و الميزان التجاري'!D11</f>
        <v>8.755005755605636E-4</v>
      </c>
      <c r="I507" s="49">
        <f t="shared" si="13"/>
        <v>3199</v>
      </c>
    </row>
    <row r="508" spans="2:9" s="55" customFormat="1" ht="24.75" customHeight="1" x14ac:dyDescent="0.2">
      <c r="B508" s="111">
        <v>2009</v>
      </c>
      <c r="C508" s="120">
        <v>1814</v>
      </c>
      <c r="D508" s="113">
        <v>38</v>
      </c>
      <c r="E508" s="110">
        <f>C508/'التبادل و الميزان التجاري'!C12</f>
        <v>2.5155697682319872E-3</v>
      </c>
      <c r="F508" s="120">
        <v>431</v>
      </c>
      <c r="G508" s="113">
        <v>55</v>
      </c>
      <c r="H508" s="114">
        <f>F508/'التبادل و الميزان التجاري'!D12</f>
        <v>1.2029361690250914E-3</v>
      </c>
      <c r="I508" s="49">
        <f t="shared" si="13"/>
        <v>1383</v>
      </c>
    </row>
    <row r="509" spans="2:9" s="55" customFormat="1" ht="24.75" customHeight="1" x14ac:dyDescent="0.2">
      <c r="B509" s="111">
        <v>2010</v>
      </c>
      <c r="C509" s="120">
        <v>2699</v>
      </c>
      <c r="D509" s="113">
        <v>35</v>
      </c>
      <c r="E509" s="110">
        <f>C509/'التبادل و الميزان التجاري'!C13</f>
        <v>2.8658345588430481E-3</v>
      </c>
      <c r="F509" s="120">
        <v>530</v>
      </c>
      <c r="G509" s="113">
        <v>58</v>
      </c>
      <c r="H509" s="114">
        <f>F509/'التبادل و الميزان التجاري'!D13</f>
        <v>1.3225664776810669E-3</v>
      </c>
      <c r="I509" s="49">
        <f>C509-F509</f>
        <v>2169</v>
      </c>
    </row>
    <row r="510" spans="2:9" s="55" customFormat="1" ht="24.75" customHeight="1" x14ac:dyDescent="0.2">
      <c r="B510" s="111">
        <v>2011</v>
      </c>
      <c r="C510" s="120">
        <v>4353</v>
      </c>
      <c r="D510" s="113">
        <v>34</v>
      </c>
      <c r="E510" s="119">
        <f>C510/'التبادل و الميزان التجاري'!C14</f>
        <v>3.182901683216098E-3</v>
      </c>
      <c r="F510" s="120">
        <v>624</v>
      </c>
      <c r="G510" s="113">
        <v>57</v>
      </c>
      <c r="H510" s="114">
        <f>F510/'التبادل و الميزان التجاري'!D14</f>
        <v>1.2645683748472487E-3</v>
      </c>
      <c r="I510" s="49">
        <f>C510-F510</f>
        <v>3729</v>
      </c>
    </row>
    <row r="511" spans="2:9" s="55" customFormat="1" ht="24.75" customHeight="1" x14ac:dyDescent="0.2">
      <c r="B511" s="111">
        <v>2012</v>
      </c>
      <c r="C511" s="120">
        <v>3616</v>
      </c>
      <c r="D511" s="113">
        <v>35</v>
      </c>
      <c r="E511" s="110">
        <f>C511/'التبادل و الميزان التجاري'!C15</f>
        <v>2.4826605112797649E-3</v>
      </c>
      <c r="F511" s="120">
        <v>761</v>
      </c>
      <c r="G511" s="113">
        <v>58</v>
      </c>
      <c r="H511" s="114">
        <f>F511/'التبادل و الميزان التجاري'!D15</f>
        <v>1.3042591516659726E-3</v>
      </c>
      <c r="I511" s="49">
        <v>2855</v>
      </c>
    </row>
    <row r="512" spans="2:9" s="55" customFormat="1" ht="24.75" customHeight="1" thickBot="1" x14ac:dyDescent="0.25">
      <c r="B512" s="121">
        <v>2013</v>
      </c>
      <c r="C512" s="122">
        <v>3011</v>
      </c>
      <c r="D512" s="123">
        <v>35</v>
      </c>
      <c r="E512" s="124">
        <f>C512/'التبادل و الميزان التجاري'!C16</f>
        <v>2.136183659294669E-3</v>
      </c>
      <c r="F512" s="122">
        <v>882</v>
      </c>
      <c r="G512" s="123">
        <v>54</v>
      </c>
      <c r="H512" s="124">
        <f>F512/'التبادل و الميزان التجاري'!D16</f>
        <v>1.3987078603575744E-3</v>
      </c>
      <c r="I512" s="16">
        <f>C512-F512</f>
        <v>2129</v>
      </c>
    </row>
    <row r="513" spans="2:9" s="55" customFormat="1" ht="10.5" customHeight="1" thickTop="1" thickBot="1" x14ac:dyDescent="0.25">
      <c r="E513" s="56"/>
      <c r="H513" s="56"/>
      <c r="I513" s="57"/>
    </row>
    <row r="514" spans="2:9" s="10" customFormat="1" ht="24.75" customHeight="1" thickBot="1" x14ac:dyDescent="0.25">
      <c r="B514" s="499" t="s">
        <v>499</v>
      </c>
      <c r="C514" s="500"/>
      <c r="D514" s="501"/>
      <c r="E514" s="18" t="s">
        <v>3</v>
      </c>
      <c r="F514" s="499" t="s">
        <v>500</v>
      </c>
      <c r="G514" s="500"/>
      <c r="H514" s="501"/>
      <c r="I514" s="18" t="s">
        <v>3</v>
      </c>
    </row>
    <row r="515" spans="2:9" s="55" customFormat="1" ht="24.75" customHeight="1" x14ac:dyDescent="0.2">
      <c r="B515" s="519" t="s">
        <v>60</v>
      </c>
      <c r="C515" s="550"/>
      <c r="D515" s="550"/>
      <c r="E515" s="144">
        <v>2891</v>
      </c>
      <c r="F515" s="519" t="s">
        <v>472</v>
      </c>
      <c r="G515" s="550"/>
      <c r="H515" s="550"/>
      <c r="I515" s="144">
        <v>90</v>
      </c>
    </row>
    <row r="516" spans="2:9" s="55" customFormat="1" ht="24.75" customHeight="1" x14ac:dyDescent="0.2">
      <c r="B516" s="492" t="s">
        <v>374</v>
      </c>
      <c r="C516" s="543"/>
      <c r="D516" s="543"/>
      <c r="E516" s="54">
        <v>58</v>
      </c>
      <c r="F516" s="492" t="s">
        <v>466</v>
      </c>
      <c r="G516" s="543"/>
      <c r="H516" s="543"/>
      <c r="I516" s="54">
        <v>67</v>
      </c>
    </row>
    <row r="517" spans="2:9" s="55" customFormat="1" ht="24.75" customHeight="1" x14ac:dyDescent="0.2">
      <c r="B517" s="492" t="s">
        <v>473</v>
      </c>
      <c r="C517" s="543"/>
      <c r="D517" s="543"/>
      <c r="E517" s="54">
        <v>7</v>
      </c>
      <c r="F517" s="492" t="s">
        <v>474</v>
      </c>
      <c r="G517" s="543"/>
      <c r="H517" s="543"/>
      <c r="I517" s="54">
        <v>54</v>
      </c>
    </row>
    <row r="518" spans="2:9" s="55" customFormat="1" ht="24.75" customHeight="1" x14ac:dyDescent="0.2">
      <c r="B518" s="492" t="s">
        <v>943</v>
      </c>
      <c r="C518" s="543"/>
      <c r="D518" s="543"/>
      <c r="E518" s="54">
        <v>5</v>
      </c>
      <c r="F518" s="492" t="s">
        <v>626</v>
      </c>
      <c r="G518" s="543"/>
      <c r="H518" s="543"/>
      <c r="I518" s="54">
        <v>40</v>
      </c>
    </row>
    <row r="519" spans="2:9" s="55" customFormat="1" ht="24.75" customHeight="1" thickBot="1" x14ac:dyDescent="0.25">
      <c r="B519" s="494" t="s">
        <v>625</v>
      </c>
      <c r="C519" s="547"/>
      <c r="D519" s="547"/>
      <c r="E519" s="79">
        <v>4</v>
      </c>
      <c r="F519" s="494" t="s">
        <v>944</v>
      </c>
      <c r="G519" s="547"/>
      <c r="H519" s="547"/>
      <c r="I519" s="79">
        <v>32</v>
      </c>
    </row>
    <row r="520" spans="2:9" s="55" customFormat="1" ht="24.75" customHeight="1" x14ac:dyDescent="0.2"/>
    <row r="521" spans="2:9" s="55" customFormat="1" ht="24.75" customHeight="1" x14ac:dyDescent="0.2">
      <c r="B521" s="483" t="s">
        <v>186</v>
      </c>
      <c r="C521" s="484"/>
      <c r="D521" s="484"/>
      <c r="E521" s="484"/>
      <c r="F521" s="484"/>
      <c r="G521" s="484"/>
      <c r="H521" s="484"/>
      <c r="I521" s="484"/>
    </row>
    <row r="522" spans="2:9" s="55" customFormat="1" ht="24.75" customHeight="1" x14ac:dyDescent="0.2"/>
    <row r="523" spans="2:9" s="55" customFormat="1" ht="24.75" customHeight="1" x14ac:dyDescent="0.2"/>
    <row r="524" spans="2:9" s="55" customFormat="1" ht="24.75" customHeight="1" x14ac:dyDescent="0.2"/>
    <row r="525" spans="2:9" s="55" customFormat="1" ht="24.75" customHeight="1" x14ac:dyDescent="0.2"/>
    <row r="526" spans="2:9" s="55" customFormat="1" ht="24.75" customHeight="1" x14ac:dyDescent="0.2"/>
    <row r="527" spans="2:9" s="55" customFormat="1" ht="24.75" customHeight="1" x14ac:dyDescent="0.2"/>
    <row r="528" spans="2:9" s="55" customFormat="1" ht="24.75" customHeight="1" x14ac:dyDescent="0.2"/>
    <row r="529" spans="2:9" s="55" customFormat="1" ht="24.75" customHeight="1" x14ac:dyDescent="0.2"/>
    <row r="530" spans="2:9" s="55" customFormat="1" ht="24.75" customHeight="1" x14ac:dyDescent="0.2"/>
    <row r="531" spans="2:9" s="55" customFormat="1" ht="24.75" customHeight="1" x14ac:dyDescent="0.2"/>
    <row r="532" spans="2:9" s="55" customFormat="1" ht="10.5" customHeight="1" x14ac:dyDescent="0.2"/>
    <row r="533" spans="2:9" s="55" customFormat="1" ht="11.25" customHeight="1" x14ac:dyDescent="0.2">
      <c r="E533" s="56"/>
      <c r="H533" s="56"/>
      <c r="I533" s="57"/>
    </row>
    <row r="534" spans="2:9" s="55" customFormat="1" ht="24.75" customHeight="1" x14ac:dyDescent="0.2">
      <c r="B534" s="488" t="s">
        <v>187</v>
      </c>
      <c r="C534" s="489"/>
      <c r="D534" s="489"/>
      <c r="E534" s="489"/>
      <c r="F534" s="489"/>
      <c r="G534" s="489"/>
      <c r="H534" s="489"/>
      <c r="I534" s="489"/>
    </row>
    <row r="535" spans="2:9" s="55" customFormat="1" ht="24.75" customHeight="1" x14ac:dyDescent="0.2">
      <c r="B535" s="485" t="s">
        <v>188</v>
      </c>
      <c r="C535" s="486"/>
      <c r="D535" s="486"/>
      <c r="E535" s="486"/>
      <c r="F535" s="486"/>
      <c r="G535" s="486"/>
      <c r="H535" s="486"/>
      <c r="I535" s="486"/>
    </row>
    <row r="536" spans="2:9" s="55" customFormat="1" ht="24.75" customHeight="1" x14ac:dyDescent="0.2">
      <c r="B536" s="487" t="s">
        <v>497</v>
      </c>
      <c r="C536" s="486"/>
      <c r="D536" s="486"/>
      <c r="E536" s="486"/>
      <c r="F536" s="486"/>
      <c r="G536" s="486"/>
      <c r="H536" s="486"/>
      <c r="I536" s="486"/>
    </row>
    <row r="537" spans="2:9" s="55" customFormat="1" ht="24.75" customHeight="1" thickBot="1" x14ac:dyDescent="0.3">
      <c r="B537" s="156" t="s">
        <v>0</v>
      </c>
      <c r="C537" s="74"/>
      <c r="D537" s="74"/>
      <c r="E537" s="76"/>
      <c r="F537" s="74"/>
      <c r="G537" s="74"/>
      <c r="H537" s="76"/>
      <c r="I537" s="152" t="s">
        <v>23</v>
      </c>
    </row>
    <row r="538" spans="2:9" s="55" customFormat="1" ht="24.75" customHeight="1" thickTop="1" thickBot="1" x14ac:dyDescent="0.25">
      <c r="B538" s="12" t="s">
        <v>1</v>
      </c>
      <c r="C538" s="503" t="s">
        <v>15</v>
      </c>
      <c r="D538" s="548"/>
      <c r="E538" s="549"/>
      <c r="F538" s="503" t="s">
        <v>16</v>
      </c>
      <c r="G538" s="548"/>
      <c r="H538" s="549"/>
      <c r="I538" s="506" t="s">
        <v>2</v>
      </c>
    </row>
    <row r="539" spans="2:9" s="55" customFormat="1" ht="24.75" customHeight="1" thickTop="1" x14ac:dyDescent="0.2">
      <c r="B539" s="508" t="s">
        <v>9</v>
      </c>
      <c r="C539" s="22" t="s">
        <v>3</v>
      </c>
      <c r="D539" s="20" t="s">
        <v>4</v>
      </c>
      <c r="E539" s="21" t="s">
        <v>5</v>
      </c>
      <c r="F539" s="22" t="s">
        <v>3</v>
      </c>
      <c r="G539" s="20" t="s">
        <v>4</v>
      </c>
      <c r="H539" s="21" t="s">
        <v>6</v>
      </c>
      <c r="I539" s="545"/>
    </row>
    <row r="540" spans="2:9" s="55" customFormat="1" ht="24.75" customHeight="1" thickBot="1" x14ac:dyDescent="0.25">
      <c r="B540" s="612"/>
      <c r="C540" s="13" t="s">
        <v>10</v>
      </c>
      <c r="D540" s="14" t="s">
        <v>11</v>
      </c>
      <c r="E540" s="15" t="s">
        <v>12</v>
      </c>
      <c r="F540" s="13" t="s">
        <v>10</v>
      </c>
      <c r="G540" s="14" t="s">
        <v>11</v>
      </c>
      <c r="H540" s="15" t="s">
        <v>12</v>
      </c>
      <c r="I540" s="4" t="s">
        <v>13</v>
      </c>
    </row>
    <row r="541" spans="2:9" s="55" customFormat="1" ht="24.75" customHeight="1" thickTop="1" x14ac:dyDescent="0.2">
      <c r="B541" s="111">
        <v>2004</v>
      </c>
      <c r="C541" s="112">
        <v>19</v>
      </c>
      <c r="D541" s="113">
        <v>82</v>
      </c>
      <c r="E541" s="110">
        <f>C541/'التبادل و الميزان التجاري'!C7</f>
        <v>4.0212406162233777E-5</v>
      </c>
      <c r="F541" s="112">
        <v>1398</v>
      </c>
      <c r="G541" s="113">
        <v>29</v>
      </c>
      <c r="H541" s="110">
        <f>F541/'التبادل و الميزان التجاري'!D7</f>
        <v>7.8690074806229918E-3</v>
      </c>
      <c r="I541" s="32">
        <f t="shared" ref="I541:I546" si="14">C541-F541</f>
        <v>-1379</v>
      </c>
    </row>
    <row r="542" spans="2:9" s="55" customFormat="1" ht="24.75" customHeight="1" x14ac:dyDescent="0.2">
      <c r="B542" s="111">
        <v>2005</v>
      </c>
      <c r="C542" s="112">
        <v>62</v>
      </c>
      <c r="D542" s="113">
        <v>66</v>
      </c>
      <c r="E542" s="110">
        <f>C542/'التبادل و الميزان التجاري'!C8</f>
        <v>9.1561026901220414E-5</v>
      </c>
      <c r="F542" s="112">
        <v>1478</v>
      </c>
      <c r="G542" s="113">
        <v>34</v>
      </c>
      <c r="H542" s="110">
        <f>F542/'التبادل و الميزان التجاري'!D8</f>
        <v>6.6282485368971003E-3</v>
      </c>
      <c r="I542" s="32">
        <f t="shared" si="14"/>
        <v>-1416</v>
      </c>
    </row>
    <row r="543" spans="2:9" s="55" customFormat="1" ht="24.75" customHeight="1" x14ac:dyDescent="0.2">
      <c r="B543" s="107">
        <v>2006</v>
      </c>
      <c r="C543" s="108">
        <v>13</v>
      </c>
      <c r="D543" s="109">
        <v>86</v>
      </c>
      <c r="E543" s="110">
        <f>C543/'التبادل و الميزان التجاري'!C9</f>
        <v>1.6427852033073056E-5</v>
      </c>
      <c r="F543" s="108">
        <v>1031</v>
      </c>
      <c r="G543" s="109">
        <v>40</v>
      </c>
      <c r="H543" s="110">
        <f>F543/'التبادل و الميزان التجاري'!D9</f>
        <v>3.9441167244321004E-3</v>
      </c>
      <c r="I543" s="33">
        <f t="shared" si="14"/>
        <v>-1018</v>
      </c>
    </row>
    <row r="544" spans="2:9" s="55" customFormat="1" ht="24.75" customHeight="1" x14ac:dyDescent="0.2">
      <c r="B544" s="116">
        <v>2007</v>
      </c>
      <c r="C544" s="112">
        <v>90</v>
      </c>
      <c r="D544" s="113">
        <v>69</v>
      </c>
      <c r="E544" s="110">
        <f>C544/'التبادل و الميزان التجاري'!C10</f>
        <v>1.0292736873043666E-4</v>
      </c>
      <c r="F544" s="112">
        <v>1559</v>
      </c>
      <c r="G544" s="113">
        <v>39</v>
      </c>
      <c r="H544" s="110">
        <f>F544/'التبادل و الميزان التجاري'!D10</f>
        <v>4.61122547975675E-3</v>
      </c>
      <c r="I544" s="49">
        <f t="shared" si="14"/>
        <v>-1469</v>
      </c>
    </row>
    <row r="545" spans="2:9" s="55" customFormat="1" ht="24.75" customHeight="1" x14ac:dyDescent="0.2">
      <c r="B545" s="111">
        <v>2008</v>
      </c>
      <c r="C545" s="120">
        <v>34</v>
      </c>
      <c r="D545" s="113">
        <v>92</v>
      </c>
      <c r="E545" s="110">
        <f>C545/'التبادل و الميزان التجاري'!C11</f>
        <v>2.8924305093570128E-5</v>
      </c>
      <c r="F545" s="120">
        <v>1609</v>
      </c>
      <c r="G545" s="113">
        <v>43</v>
      </c>
      <c r="H545" s="110">
        <f>F545/'التبادل و الميزان التجاري'!D11</f>
        <v>3.7266677938543567E-3</v>
      </c>
      <c r="I545" s="49">
        <f t="shared" si="14"/>
        <v>-1575</v>
      </c>
    </row>
    <row r="546" spans="2:9" s="55" customFormat="1" ht="24.75" customHeight="1" x14ac:dyDescent="0.2">
      <c r="B546" s="111">
        <v>2009</v>
      </c>
      <c r="C546" s="120">
        <v>17</v>
      </c>
      <c r="D546" s="113">
        <v>91</v>
      </c>
      <c r="E546" s="110">
        <f>C546/'التبادل و الميزان التجاري'!C12</f>
        <v>2.3574799371523583E-5</v>
      </c>
      <c r="F546" s="120">
        <v>1633</v>
      </c>
      <c r="G546" s="113">
        <v>35</v>
      </c>
      <c r="H546" s="110">
        <f>F546/'التبادل و الميزان التجاري'!D12</f>
        <v>4.5577604733595687E-3</v>
      </c>
      <c r="I546" s="49">
        <f t="shared" si="14"/>
        <v>-1616</v>
      </c>
    </row>
    <row r="547" spans="2:9" s="55" customFormat="1" ht="24.75" customHeight="1" x14ac:dyDescent="0.2">
      <c r="B547" s="111">
        <v>2010</v>
      </c>
      <c r="C547" s="120">
        <v>5</v>
      </c>
      <c r="D547" s="113">
        <v>117</v>
      </c>
      <c r="E547" s="110">
        <f>C547/'التبادل و الميزان التجاري'!C13</f>
        <v>5.3090673561375474E-6</v>
      </c>
      <c r="F547" s="120">
        <v>2085</v>
      </c>
      <c r="G547" s="113">
        <v>34</v>
      </c>
      <c r="H547" s="110">
        <f>F547/'التبادل و الميزان التجاري'!D13</f>
        <v>5.2029266150283478E-3</v>
      </c>
      <c r="I547" s="49">
        <f>C547-F547</f>
        <v>-2080</v>
      </c>
    </row>
    <row r="548" spans="2:9" s="55" customFormat="1" ht="24.75" customHeight="1" x14ac:dyDescent="0.2">
      <c r="B548" s="111">
        <v>2011</v>
      </c>
      <c r="C548" s="120">
        <v>10</v>
      </c>
      <c r="D548" s="113">
        <v>116</v>
      </c>
      <c r="E548" s="114">
        <f>C548/'التبادل و الميزان التجاري'!C14</f>
        <v>7.3119726239744961E-6</v>
      </c>
      <c r="F548" s="120">
        <v>2364</v>
      </c>
      <c r="G548" s="113">
        <v>36</v>
      </c>
      <c r="H548" s="114">
        <f>F548/'التبادل و الميزان التجاري'!D14</f>
        <v>4.7907686508636147E-3</v>
      </c>
      <c r="I548" s="49">
        <f>C548-F548</f>
        <v>-2354</v>
      </c>
    </row>
    <row r="549" spans="2:9" s="55" customFormat="1" ht="24.75" customHeight="1" x14ac:dyDescent="0.2">
      <c r="B549" s="111">
        <v>2012</v>
      </c>
      <c r="C549" s="120">
        <v>11</v>
      </c>
      <c r="D549" s="113">
        <v>117</v>
      </c>
      <c r="E549" s="114">
        <f>C549/'التبادل و الميزان التجاري'!C15</f>
        <v>7.5523411571010542E-6</v>
      </c>
      <c r="F549" s="120">
        <v>2611</v>
      </c>
      <c r="G549" s="113">
        <v>37</v>
      </c>
      <c r="H549" s="114">
        <f>F549/'التبادل و الميزان التجاري'!D15</f>
        <v>4.4749285742442238E-3</v>
      </c>
      <c r="I549" s="49">
        <f>C549-F549</f>
        <v>-2600</v>
      </c>
    </row>
    <row r="550" spans="2:9" s="55" customFormat="1" ht="24.75" customHeight="1" thickBot="1" x14ac:dyDescent="0.25">
      <c r="B550" s="121">
        <v>2013</v>
      </c>
      <c r="C550" s="122">
        <v>150</v>
      </c>
      <c r="D550" s="123">
        <v>71</v>
      </c>
      <c r="E550" s="124">
        <f>C550/'التبادل و الميزان التجاري'!C16</f>
        <v>1.0641898003792772E-4</v>
      </c>
      <c r="F550" s="122">
        <v>2496</v>
      </c>
      <c r="G550" s="123">
        <v>39</v>
      </c>
      <c r="H550" s="124">
        <f>F550/'التبادل و الميزان التجاري'!D16</f>
        <v>3.9582480946173532E-3</v>
      </c>
      <c r="I550" s="16">
        <f>C550-F550</f>
        <v>-2346</v>
      </c>
    </row>
    <row r="551" spans="2:9" s="55" customFormat="1" ht="10.5" customHeight="1" thickTop="1" thickBot="1" x14ac:dyDescent="0.25">
      <c r="B551" s="42"/>
      <c r="C551" s="58"/>
      <c r="D551" s="58"/>
      <c r="E551" s="73"/>
      <c r="F551" s="58"/>
      <c r="G551" s="58"/>
      <c r="H551" s="58"/>
      <c r="I551" s="58"/>
    </row>
    <row r="552" spans="2:9" s="10" customFormat="1" ht="24.75" customHeight="1" thickBot="1" x14ac:dyDescent="0.25">
      <c r="B552" s="499" t="s">
        <v>499</v>
      </c>
      <c r="C552" s="500"/>
      <c r="D552" s="501"/>
      <c r="E552" s="18" t="s">
        <v>3</v>
      </c>
      <c r="F552" s="499" t="s">
        <v>500</v>
      </c>
      <c r="G552" s="500"/>
      <c r="H552" s="501"/>
      <c r="I552" s="18" t="s">
        <v>3</v>
      </c>
    </row>
    <row r="553" spans="2:9" s="55" customFormat="1" ht="24.75" customHeight="1" x14ac:dyDescent="0.2">
      <c r="B553" s="519" t="s">
        <v>60</v>
      </c>
      <c r="C553" s="550"/>
      <c r="D553" s="550"/>
      <c r="E553" s="144">
        <v>132</v>
      </c>
      <c r="F553" s="558" t="s">
        <v>472</v>
      </c>
      <c r="G553" s="559"/>
      <c r="H553" s="559"/>
      <c r="I553" s="144">
        <v>573</v>
      </c>
    </row>
    <row r="554" spans="2:9" s="55" customFormat="1" ht="24.75" customHeight="1" x14ac:dyDescent="0.2">
      <c r="B554" s="492" t="s">
        <v>628</v>
      </c>
      <c r="C554" s="543"/>
      <c r="D554" s="588"/>
      <c r="E554" s="54">
        <v>6</v>
      </c>
      <c r="F554" s="497" t="s">
        <v>946</v>
      </c>
      <c r="G554" s="544"/>
      <c r="H554" s="543"/>
      <c r="I554" s="54">
        <v>244</v>
      </c>
    </row>
    <row r="555" spans="2:9" s="55" customFormat="1" ht="24.75" customHeight="1" x14ac:dyDescent="0.2">
      <c r="B555" s="492" t="s">
        <v>627</v>
      </c>
      <c r="C555" s="543"/>
      <c r="D555" s="588"/>
      <c r="E555" s="54">
        <v>2</v>
      </c>
      <c r="F555" s="497" t="s">
        <v>630</v>
      </c>
      <c r="G555" s="544"/>
      <c r="H555" s="543"/>
      <c r="I555" s="54">
        <v>176</v>
      </c>
    </row>
    <row r="556" spans="2:9" s="55" customFormat="1" ht="24.75" customHeight="1" x14ac:dyDescent="0.2">
      <c r="B556" s="492" t="s">
        <v>365</v>
      </c>
      <c r="C556" s="543"/>
      <c r="D556" s="588"/>
      <c r="E556" s="54">
        <v>1</v>
      </c>
      <c r="F556" s="497" t="s">
        <v>945</v>
      </c>
      <c r="G556" s="543"/>
      <c r="H556" s="543"/>
      <c r="I556" s="54">
        <v>132</v>
      </c>
    </row>
    <row r="557" spans="2:9" s="55" customFormat="1" ht="24.75" customHeight="1" thickBot="1" x14ac:dyDescent="0.25">
      <c r="B557" s="494" t="s">
        <v>629</v>
      </c>
      <c r="C557" s="547"/>
      <c r="D557" s="560"/>
      <c r="E557" s="79">
        <v>1</v>
      </c>
      <c r="F557" s="515" t="s">
        <v>631</v>
      </c>
      <c r="G557" s="585"/>
      <c r="H557" s="585"/>
      <c r="I557" s="79">
        <v>88</v>
      </c>
    </row>
    <row r="558" spans="2:9" s="55" customFormat="1" ht="24.75" customHeight="1" x14ac:dyDescent="0.2"/>
    <row r="559" spans="2:9" s="55" customFormat="1" ht="24.75" customHeight="1" x14ac:dyDescent="0.2">
      <c r="B559" s="483" t="s">
        <v>189</v>
      </c>
      <c r="C559" s="484"/>
      <c r="D559" s="484"/>
      <c r="E559" s="484"/>
      <c r="F559" s="484"/>
      <c r="G559" s="484"/>
      <c r="H559" s="484"/>
      <c r="I559" s="484"/>
    </row>
    <row r="560" spans="2:9" s="55" customFormat="1" ht="24.75" customHeight="1" x14ac:dyDescent="0.2"/>
    <row r="561" spans="2:9" s="55" customFormat="1" ht="24.75" customHeight="1" x14ac:dyDescent="0.2"/>
    <row r="562" spans="2:9" s="55" customFormat="1" ht="24.75" customHeight="1" x14ac:dyDescent="0.2"/>
    <row r="563" spans="2:9" s="55" customFormat="1" ht="24.75" customHeight="1" x14ac:dyDescent="0.2"/>
    <row r="564" spans="2:9" s="55" customFormat="1" ht="24.75" customHeight="1" x14ac:dyDescent="0.2"/>
    <row r="565" spans="2:9" s="55" customFormat="1" ht="24.75" customHeight="1" x14ac:dyDescent="0.2"/>
    <row r="566" spans="2:9" s="55" customFormat="1" ht="24.75" customHeight="1" x14ac:dyDescent="0.2"/>
    <row r="567" spans="2:9" s="55" customFormat="1" ht="24.75" customHeight="1" x14ac:dyDescent="0.2"/>
    <row r="568" spans="2:9" ht="24.75" customHeight="1" x14ac:dyDescent="0.2">
      <c r="B568" s="55"/>
      <c r="C568" s="55"/>
      <c r="D568" s="55"/>
      <c r="E568" s="55"/>
      <c r="F568" s="55"/>
      <c r="G568" s="55"/>
      <c r="H568" s="55"/>
      <c r="I568" s="55"/>
    </row>
    <row r="569" spans="2:9" ht="24.75" customHeight="1" x14ac:dyDescent="0.2">
      <c r="B569" s="55"/>
      <c r="C569" s="55"/>
      <c r="D569" s="55"/>
      <c r="E569" s="55"/>
      <c r="F569" s="55"/>
      <c r="G569" s="55"/>
      <c r="H569" s="55"/>
      <c r="I569" s="55"/>
    </row>
    <row r="570" spans="2:9" ht="10.5" customHeight="1" x14ac:dyDescent="0.2">
      <c r="B570" s="55"/>
      <c r="C570" s="55"/>
      <c r="D570" s="55"/>
      <c r="E570" s="55"/>
      <c r="F570" s="55"/>
      <c r="G570" s="55"/>
      <c r="H570" s="55"/>
      <c r="I570" s="55"/>
    </row>
    <row r="571" spans="2:9" ht="11.25" customHeight="1" x14ac:dyDescent="0.2">
      <c r="B571" s="55"/>
      <c r="C571" s="55"/>
      <c r="D571" s="55"/>
      <c r="E571" s="56"/>
      <c r="F571" s="55"/>
      <c r="G571" s="55"/>
      <c r="H571" s="56"/>
      <c r="I571" s="57"/>
    </row>
    <row r="572" spans="2:9" ht="24.75" customHeight="1" x14ac:dyDescent="0.2">
      <c r="B572" s="488" t="s">
        <v>190</v>
      </c>
      <c r="C572" s="489"/>
      <c r="D572" s="489"/>
      <c r="E572" s="489"/>
      <c r="F572" s="489"/>
      <c r="G572" s="489"/>
      <c r="H572" s="489"/>
      <c r="I572" s="489"/>
    </row>
    <row r="573" spans="2:9" ht="24.75" customHeight="1" x14ac:dyDescent="0.2">
      <c r="B573" s="485" t="s">
        <v>191</v>
      </c>
      <c r="C573" s="486"/>
      <c r="D573" s="486"/>
      <c r="E573" s="486"/>
      <c r="F573" s="486"/>
      <c r="G573" s="486"/>
      <c r="H573" s="486"/>
      <c r="I573" s="486"/>
    </row>
    <row r="574" spans="2:9" ht="24.75" customHeight="1" x14ac:dyDescent="0.2">
      <c r="B574" s="487" t="s">
        <v>497</v>
      </c>
      <c r="C574" s="486"/>
      <c r="D574" s="486"/>
      <c r="E574" s="486"/>
      <c r="F574" s="486"/>
      <c r="G574" s="486"/>
      <c r="H574" s="486"/>
      <c r="I574" s="486"/>
    </row>
    <row r="575" spans="2:9" ht="24.75" customHeight="1" thickBot="1" x14ac:dyDescent="0.3">
      <c r="B575" s="156" t="s">
        <v>0</v>
      </c>
      <c r="C575" s="74"/>
      <c r="D575" s="74"/>
      <c r="E575" s="76"/>
      <c r="F575" s="74"/>
      <c r="G575" s="74"/>
      <c r="H575" s="76"/>
      <c r="I575" s="152" t="s">
        <v>23</v>
      </c>
    </row>
    <row r="576" spans="2:9" ht="24.75" customHeight="1" thickTop="1" thickBot="1" x14ac:dyDescent="0.25">
      <c r="B576" s="12" t="s">
        <v>1</v>
      </c>
      <c r="C576" s="503" t="s">
        <v>15</v>
      </c>
      <c r="D576" s="548"/>
      <c r="E576" s="549"/>
      <c r="F576" s="503" t="s">
        <v>16</v>
      </c>
      <c r="G576" s="548"/>
      <c r="H576" s="549"/>
      <c r="I576" s="506" t="s">
        <v>2</v>
      </c>
    </row>
    <row r="577" spans="2:9" ht="24.75" customHeight="1" thickTop="1" x14ac:dyDescent="0.2">
      <c r="B577" s="508" t="s">
        <v>9</v>
      </c>
      <c r="C577" s="22" t="s">
        <v>3</v>
      </c>
      <c r="D577" s="20" t="s">
        <v>4</v>
      </c>
      <c r="E577" s="21" t="s">
        <v>5</v>
      </c>
      <c r="F577" s="22" t="s">
        <v>3</v>
      </c>
      <c r="G577" s="20" t="s">
        <v>4</v>
      </c>
      <c r="H577" s="21" t="s">
        <v>6</v>
      </c>
      <c r="I577" s="545"/>
    </row>
    <row r="578" spans="2:9" ht="24.75" customHeight="1" thickBot="1" x14ac:dyDescent="0.25">
      <c r="B578" s="612"/>
      <c r="C578" s="13" t="s">
        <v>10</v>
      </c>
      <c r="D578" s="14" t="s">
        <v>11</v>
      </c>
      <c r="E578" s="15" t="s">
        <v>12</v>
      </c>
      <c r="F578" s="13" t="s">
        <v>10</v>
      </c>
      <c r="G578" s="14" t="s">
        <v>11</v>
      </c>
      <c r="H578" s="15" t="s">
        <v>12</v>
      </c>
      <c r="I578" s="4" t="s">
        <v>13</v>
      </c>
    </row>
    <row r="579" spans="2:9" ht="24.75" customHeight="1" thickTop="1" x14ac:dyDescent="0.2">
      <c r="B579" s="111">
        <v>2004</v>
      </c>
      <c r="C579" s="112">
        <v>262</v>
      </c>
      <c r="D579" s="113">
        <v>54</v>
      </c>
      <c r="E579" s="110">
        <f>C579/'التبادل و الميزان التجاري'!C7</f>
        <v>5.5450791655290788E-4</v>
      </c>
      <c r="F579" s="112">
        <v>46</v>
      </c>
      <c r="G579" s="113">
        <v>73</v>
      </c>
      <c r="H579" s="110">
        <f>F579/'التبادل و الميزان التجاري'!D7</f>
        <v>2.589229929246478E-4</v>
      </c>
      <c r="I579" s="32">
        <f t="shared" ref="I579:I584" si="15">C579-F579</f>
        <v>216</v>
      </c>
    </row>
    <row r="580" spans="2:9" ht="24.75" customHeight="1" x14ac:dyDescent="0.2">
      <c r="B580" s="111">
        <v>2005</v>
      </c>
      <c r="C580" s="112">
        <v>490</v>
      </c>
      <c r="D580" s="113">
        <v>49</v>
      </c>
      <c r="E580" s="110">
        <f>C580/'التبادل و الميزان التجاري'!C8</f>
        <v>7.2362747067093562E-4</v>
      </c>
      <c r="F580" s="112">
        <v>45</v>
      </c>
      <c r="G580" s="113">
        <v>77</v>
      </c>
      <c r="H580" s="110">
        <f>F580/'التبادل و الميزان التجاري'!D8</f>
        <v>2.018072964549185E-4</v>
      </c>
      <c r="I580" s="32">
        <f t="shared" si="15"/>
        <v>445</v>
      </c>
    </row>
    <row r="581" spans="2:9" ht="24.75" customHeight="1" x14ac:dyDescent="0.2">
      <c r="B581" s="107">
        <v>2006</v>
      </c>
      <c r="C581" s="108">
        <v>534</v>
      </c>
      <c r="D581" s="109">
        <v>49</v>
      </c>
      <c r="E581" s="110">
        <f>C581/'التبادل و الميزان التجاري'!C9</f>
        <v>6.7480561428161635E-4</v>
      </c>
      <c r="F581" s="108">
        <v>56</v>
      </c>
      <c r="G581" s="109">
        <v>76</v>
      </c>
      <c r="H581" s="110">
        <f>F581/'التبادل و الميزان التجاري'!D9</f>
        <v>2.1422942441144292E-4</v>
      </c>
      <c r="I581" s="33">
        <f t="shared" si="15"/>
        <v>478</v>
      </c>
    </row>
    <row r="582" spans="2:9" ht="24.75" customHeight="1" x14ac:dyDescent="0.2">
      <c r="B582" s="116">
        <v>2007</v>
      </c>
      <c r="C582" s="112">
        <v>751</v>
      </c>
      <c r="D582" s="113">
        <v>48</v>
      </c>
      <c r="E582" s="110">
        <f>C582/'التبادل و الميزان التجاري'!C10</f>
        <v>8.5887171018397693E-4</v>
      </c>
      <c r="F582" s="112">
        <v>58</v>
      </c>
      <c r="G582" s="113">
        <v>79</v>
      </c>
      <c r="H582" s="110">
        <f>F582/'التبادل و الميزان التجاري'!D10</f>
        <v>1.7155296845791629E-4</v>
      </c>
      <c r="I582" s="49">
        <f t="shared" si="15"/>
        <v>693</v>
      </c>
    </row>
    <row r="583" spans="2:9" ht="24.75" customHeight="1" x14ac:dyDescent="0.2">
      <c r="B583" s="111">
        <v>2008</v>
      </c>
      <c r="C583" s="120">
        <v>1259</v>
      </c>
      <c r="D583" s="113">
        <v>44</v>
      </c>
      <c r="E583" s="110">
        <f>C583/'التبادل و الميزان التجاري'!C11</f>
        <v>1.0710500033177879E-3</v>
      </c>
      <c r="F583" s="120">
        <v>66</v>
      </c>
      <c r="G583" s="113">
        <v>80</v>
      </c>
      <c r="H583" s="110">
        <f>F583/'التبادل و الميزان التجاري'!D11</f>
        <v>1.5286517985978095E-4</v>
      </c>
      <c r="I583" s="49">
        <f t="shared" si="15"/>
        <v>1193</v>
      </c>
    </row>
    <row r="584" spans="2:9" ht="24.75" customHeight="1" x14ac:dyDescent="0.2">
      <c r="B584" s="111">
        <v>2009</v>
      </c>
      <c r="C584" s="120">
        <v>443</v>
      </c>
      <c r="D584" s="113">
        <v>53</v>
      </c>
      <c r="E584" s="110">
        <f>C584/'التبادل و الميزان التجاري'!C12</f>
        <v>6.1433153656382047E-4</v>
      </c>
      <c r="F584" s="120">
        <v>71</v>
      </c>
      <c r="G584" s="113">
        <v>81</v>
      </c>
      <c r="H584" s="110">
        <f>F584/'التبادل و الميزان التجاري'!D12</f>
        <v>1.9816349884172041E-4</v>
      </c>
      <c r="I584" s="49">
        <f t="shared" si="15"/>
        <v>372</v>
      </c>
    </row>
    <row r="585" spans="2:9" ht="24.75" customHeight="1" x14ac:dyDescent="0.2">
      <c r="B585" s="111">
        <v>2010</v>
      </c>
      <c r="C585" s="120">
        <v>328</v>
      </c>
      <c r="D585" s="113">
        <v>59</v>
      </c>
      <c r="E585" s="110">
        <f>C585/'التبادل و الميزان التجاري'!C13</f>
        <v>3.482748185626231E-4</v>
      </c>
      <c r="F585" s="120">
        <v>88</v>
      </c>
      <c r="G585" s="113">
        <v>79</v>
      </c>
      <c r="H585" s="110">
        <f>F585/'التبادل و الميزان التجاري'!D13</f>
        <v>2.195959434640262E-4</v>
      </c>
      <c r="I585" s="49">
        <f>C585-F585</f>
        <v>240</v>
      </c>
    </row>
    <row r="586" spans="2:9" ht="24.75" customHeight="1" x14ac:dyDescent="0.2">
      <c r="B586" s="111">
        <v>2011</v>
      </c>
      <c r="C586" s="120">
        <v>912</v>
      </c>
      <c r="D586" s="113">
        <v>54</v>
      </c>
      <c r="E586" s="114">
        <f>C586/'التبادل و الميزان التجاري'!C14</f>
        <v>6.6685190330647399E-4</v>
      </c>
      <c r="F586" s="120">
        <v>84</v>
      </c>
      <c r="G586" s="113">
        <v>81</v>
      </c>
      <c r="H586" s="114">
        <f>F586/'التبادل و الميزان التجاري'!D14</f>
        <v>1.7023035815251424E-4</v>
      </c>
      <c r="I586" s="49">
        <f>C586-F586</f>
        <v>828</v>
      </c>
    </row>
    <row r="587" spans="2:9" ht="24.75" customHeight="1" x14ac:dyDescent="0.2">
      <c r="B587" s="111">
        <v>2012</v>
      </c>
      <c r="C587" s="120">
        <v>925</v>
      </c>
      <c r="D587" s="113">
        <v>52</v>
      </c>
      <c r="E587" s="114">
        <f>C587/'التبادل و الميزان التجاري'!C15</f>
        <v>6.3508323366531598E-4</v>
      </c>
      <c r="F587" s="120">
        <v>81</v>
      </c>
      <c r="G587" s="113">
        <v>83</v>
      </c>
      <c r="H587" s="114">
        <f>F587/'التبادل و الميزان التجاري'!D15</f>
        <v>1.3882390444802073E-4</v>
      </c>
      <c r="I587" s="49">
        <f>C587-F587</f>
        <v>844</v>
      </c>
    </row>
    <row r="588" spans="2:9" ht="24.75" customHeight="1" thickBot="1" x14ac:dyDescent="0.25">
      <c r="B588" s="121">
        <v>2013</v>
      </c>
      <c r="C588" s="122">
        <v>609</v>
      </c>
      <c r="D588" s="123">
        <v>55</v>
      </c>
      <c r="E588" s="124">
        <f>C588/'التبادل و الميزان التجاري'!C16</f>
        <v>4.3206105895398657E-4</v>
      </c>
      <c r="F588" s="122">
        <v>128</v>
      </c>
      <c r="G588" s="123">
        <v>84</v>
      </c>
      <c r="H588" s="124">
        <f>F588/'التبادل و الميزان التجاري'!D16</f>
        <v>2.0298708177524889E-4</v>
      </c>
      <c r="I588" s="16">
        <f>C588-F588</f>
        <v>481</v>
      </c>
    </row>
    <row r="589" spans="2:9" ht="10.5" customHeight="1" thickTop="1" thickBot="1" x14ac:dyDescent="0.25">
      <c r="B589" s="42"/>
      <c r="C589" s="58"/>
      <c r="D589" s="58"/>
      <c r="E589" s="58"/>
      <c r="F589" s="58"/>
      <c r="G589" s="58"/>
      <c r="H589" s="58"/>
      <c r="I589" s="58"/>
    </row>
    <row r="590" spans="2:9" s="10" customFormat="1" ht="24.75" customHeight="1" thickBot="1" x14ac:dyDescent="0.25">
      <c r="B590" s="499" t="s">
        <v>499</v>
      </c>
      <c r="C590" s="500"/>
      <c r="D590" s="501"/>
      <c r="E590" s="18" t="s">
        <v>3</v>
      </c>
      <c r="F590" s="499" t="s">
        <v>500</v>
      </c>
      <c r="G590" s="500"/>
      <c r="H590" s="501"/>
      <c r="I590" s="18" t="s">
        <v>3</v>
      </c>
    </row>
    <row r="591" spans="2:9" ht="24.75" customHeight="1" x14ac:dyDescent="0.2">
      <c r="B591" s="519" t="s">
        <v>475</v>
      </c>
      <c r="C591" s="550"/>
      <c r="D591" s="550"/>
      <c r="E591" s="144">
        <v>519</v>
      </c>
      <c r="F591" s="519" t="s">
        <v>476</v>
      </c>
      <c r="G591" s="550"/>
      <c r="H591" s="550"/>
      <c r="I591" s="144">
        <v>39</v>
      </c>
    </row>
    <row r="592" spans="2:9" ht="24.75" customHeight="1" x14ac:dyDescent="0.2">
      <c r="B592" s="492" t="s">
        <v>100</v>
      </c>
      <c r="C592" s="543"/>
      <c r="D592" s="543"/>
      <c r="E592" s="54">
        <v>78</v>
      </c>
      <c r="F592" s="492" t="s">
        <v>633</v>
      </c>
      <c r="G592" s="543"/>
      <c r="H592" s="543"/>
      <c r="I592" s="54">
        <v>15</v>
      </c>
    </row>
    <row r="593" spans="2:9" ht="24.75" customHeight="1" x14ac:dyDescent="0.2">
      <c r="B593" s="492" t="s">
        <v>423</v>
      </c>
      <c r="C593" s="543"/>
      <c r="D593" s="543"/>
      <c r="E593" s="54">
        <v>3</v>
      </c>
      <c r="F593" s="490" t="s">
        <v>634</v>
      </c>
      <c r="G593" s="555"/>
      <c r="H593" s="555"/>
      <c r="I593" s="54">
        <v>13</v>
      </c>
    </row>
    <row r="594" spans="2:9" ht="24.75" customHeight="1" x14ac:dyDescent="0.2">
      <c r="B594" s="492" t="s">
        <v>426</v>
      </c>
      <c r="C594" s="543"/>
      <c r="D594" s="543"/>
      <c r="E594" s="54">
        <v>1</v>
      </c>
      <c r="F594" s="492" t="s">
        <v>477</v>
      </c>
      <c r="G594" s="543"/>
      <c r="H594" s="543"/>
      <c r="I594" s="54">
        <v>13</v>
      </c>
    </row>
    <row r="595" spans="2:9" ht="24.75" customHeight="1" thickBot="1" x14ac:dyDescent="0.25">
      <c r="B595" s="494" t="s">
        <v>632</v>
      </c>
      <c r="C595" s="547"/>
      <c r="D595" s="547"/>
      <c r="E595" s="79">
        <v>1</v>
      </c>
      <c r="F595" s="494" t="s">
        <v>478</v>
      </c>
      <c r="G595" s="547"/>
      <c r="H595" s="547"/>
      <c r="I595" s="79">
        <v>9</v>
      </c>
    </row>
    <row r="596" spans="2:9" ht="24.75" customHeight="1" x14ac:dyDescent="0.2">
      <c r="B596" s="55"/>
      <c r="C596" s="55"/>
      <c r="D596" s="55"/>
      <c r="E596" s="55"/>
      <c r="F596" s="55"/>
      <c r="G596" s="55"/>
      <c r="H596" s="55"/>
      <c r="I596" s="55"/>
    </row>
    <row r="597" spans="2:9" ht="24.75" customHeight="1" x14ac:dyDescent="0.2">
      <c r="B597" s="483" t="s">
        <v>192</v>
      </c>
      <c r="C597" s="484"/>
      <c r="D597" s="484"/>
      <c r="E597" s="484"/>
      <c r="F597" s="484"/>
      <c r="G597" s="484"/>
      <c r="H597" s="484"/>
      <c r="I597" s="484"/>
    </row>
    <row r="598" spans="2:9" ht="24.75" customHeight="1" x14ac:dyDescent="0.2">
      <c r="B598" s="55"/>
      <c r="C598" s="55"/>
      <c r="D598" s="55"/>
      <c r="E598" s="55"/>
      <c r="F598" s="55"/>
      <c r="G598" s="55"/>
      <c r="H598" s="55"/>
      <c r="I598" s="55"/>
    </row>
    <row r="599" spans="2:9" ht="24.75" customHeight="1" x14ac:dyDescent="0.2">
      <c r="B599" s="55"/>
      <c r="C599" s="55"/>
      <c r="D599" s="55"/>
      <c r="E599" s="55"/>
      <c r="F599" s="55"/>
      <c r="G599" s="55"/>
      <c r="H599" s="55"/>
      <c r="I599" s="55"/>
    </row>
    <row r="600" spans="2:9" ht="24.75" customHeight="1" x14ac:dyDescent="0.2">
      <c r="B600" s="55"/>
      <c r="C600" s="55"/>
      <c r="D600" s="55"/>
      <c r="E600" s="55"/>
      <c r="F600" s="55"/>
      <c r="G600" s="55"/>
      <c r="H600" s="55"/>
      <c r="I600" s="55"/>
    </row>
    <row r="601" spans="2:9" ht="24.75" customHeight="1" x14ac:dyDescent="0.2">
      <c r="B601" s="55"/>
      <c r="C601" s="55"/>
      <c r="D601" s="55"/>
      <c r="E601" s="55"/>
      <c r="F601" s="55"/>
      <c r="G601" s="55"/>
      <c r="H601" s="55"/>
      <c r="I601" s="55"/>
    </row>
    <row r="602" spans="2:9" ht="24.75" customHeight="1" x14ac:dyDescent="0.2">
      <c r="B602" s="55"/>
      <c r="C602" s="55"/>
      <c r="D602" s="55"/>
      <c r="E602" s="55"/>
      <c r="F602" s="55"/>
      <c r="G602" s="55"/>
      <c r="H602" s="55"/>
      <c r="I602" s="55"/>
    </row>
    <row r="603" spans="2:9" ht="24.75" customHeight="1" x14ac:dyDescent="0.2">
      <c r="B603" s="55"/>
      <c r="C603" s="55"/>
      <c r="D603" s="55"/>
      <c r="E603" s="55"/>
      <c r="F603" s="55"/>
      <c r="G603" s="55"/>
      <c r="H603" s="55"/>
      <c r="I603" s="55"/>
    </row>
    <row r="604" spans="2:9" ht="24.75" customHeight="1" x14ac:dyDescent="0.2">
      <c r="B604" s="55"/>
      <c r="C604" s="55"/>
      <c r="D604" s="55"/>
      <c r="E604" s="55"/>
      <c r="F604" s="55"/>
      <c r="G604" s="55"/>
      <c r="H604" s="55"/>
      <c r="I604" s="55"/>
    </row>
    <row r="605" spans="2:9" ht="24.75" customHeight="1" x14ac:dyDescent="0.2">
      <c r="B605" s="55"/>
      <c r="C605" s="55"/>
      <c r="D605" s="55"/>
      <c r="E605" s="55"/>
      <c r="F605" s="55"/>
      <c r="G605" s="55"/>
      <c r="H605" s="55"/>
      <c r="I605" s="55"/>
    </row>
    <row r="606" spans="2:9" ht="24.75" customHeight="1" x14ac:dyDescent="0.2">
      <c r="B606" s="55"/>
      <c r="C606" s="55"/>
      <c r="D606" s="55"/>
      <c r="E606" s="55"/>
      <c r="F606" s="55"/>
      <c r="G606" s="55"/>
      <c r="H606" s="55"/>
      <c r="I606" s="55"/>
    </row>
    <row r="607" spans="2:9" ht="24.75" customHeight="1" x14ac:dyDescent="0.2">
      <c r="B607" s="55"/>
      <c r="C607" s="55"/>
      <c r="D607" s="55"/>
      <c r="E607" s="55"/>
      <c r="F607" s="55"/>
      <c r="G607" s="55"/>
      <c r="H607" s="55"/>
      <c r="I607" s="55"/>
    </row>
    <row r="608" spans="2:9" ht="10.5" customHeight="1" x14ac:dyDescent="0.2">
      <c r="B608" s="55"/>
      <c r="C608" s="55"/>
      <c r="D608" s="55"/>
      <c r="E608" s="55"/>
      <c r="F608" s="55"/>
      <c r="G608" s="55"/>
      <c r="H608" s="55"/>
      <c r="I608" s="55"/>
    </row>
    <row r="609" spans="2:9" ht="11.25" customHeight="1" x14ac:dyDescent="0.2">
      <c r="B609" s="55"/>
      <c r="C609" s="55"/>
      <c r="D609" s="55"/>
      <c r="E609" s="56"/>
      <c r="F609" s="55"/>
      <c r="G609" s="55"/>
      <c r="H609" s="56"/>
      <c r="I609" s="57"/>
    </row>
    <row r="610" spans="2:9" ht="24.75" customHeight="1" x14ac:dyDescent="0.2">
      <c r="B610" s="488" t="s">
        <v>193</v>
      </c>
      <c r="C610" s="489"/>
      <c r="D610" s="489"/>
      <c r="E610" s="489"/>
      <c r="F610" s="489"/>
      <c r="G610" s="489"/>
      <c r="H610" s="489"/>
      <c r="I610" s="489"/>
    </row>
    <row r="611" spans="2:9" ht="24.75" customHeight="1" x14ac:dyDescent="0.2">
      <c r="B611" s="485" t="s">
        <v>194</v>
      </c>
      <c r="C611" s="486"/>
      <c r="D611" s="486"/>
      <c r="E611" s="486"/>
      <c r="F611" s="486"/>
      <c r="G611" s="486"/>
      <c r="H611" s="486"/>
      <c r="I611" s="486"/>
    </row>
    <row r="612" spans="2:9" ht="24.75" customHeight="1" x14ac:dyDescent="0.2">
      <c r="B612" s="487" t="s">
        <v>497</v>
      </c>
      <c r="C612" s="486"/>
      <c r="D612" s="486"/>
      <c r="E612" s="486"/>
      <c r="F612" s="486"/>
      <c r="G612" s="486"/>
      <c r="H612" s="486"/>
      <c r="I612" s="486"/>
    </row>
    <row r="613" spans="2:9" ht="24.75" customHeight="1" thickBot="1" x14ac:dyDescent="0.3">
      <c r="B613" s="156" t="s">
        <v>0</v>
      </c>
      <c r="C613" s="74"/>
      <c r="D613" s="74"/>
      <c r="E613" s="76"/>
      <c r="F613" s="74"/>
      <c r="G613" s="74"/>
      <c r="H613" s="76"/>
      <c r="I613" s="152" t="s">
        <v>23</v>
      </c>
    </row>
    <row r="614" spans="2:9" ht="24.75" customHeight="1" thickTop="1" thickBot="1" x14ac:dyDescent="0.25">
      <c r="B614" s="12" t="s">
        <v>1</v>
      </c>
      <c r="C614" s="503" t="s">
        <v>15</v>
      </c>
      <c r="D614" s="548"/>
      <c r="E614" s="549"/>
      <c r="F614" s="503" t="s">
        <v>16</v>
      </c>
      <c r="G614" s="548"/>
      <c r="H614" s="549"/>
      <c r="I614" s="506" t="s">
        <v>2</v>
      </c>
    </row>
    <row r="615" spans="2:9" ht="24.75" customHeight="1" thickTop="1" x14ac:dyDescent="0.2">
      <c r="B615" s="508" t="s">
        <v>9</v>
      </c>
      <c r="C615" s="22" t="s">
        <v>3</v>
      </c>
      <c r="D615" s="20" t="s">
        <v>4</v>
      </c>
      <c r="E615" s="21" t="s">
        <v>5</v>
      </c>
      <c r="F615" s="22" t="s">
        <v>3</v>
      </c>
      <c r="G615" s="20" t="s">
        <v>4</v>
      </c>
      <c r="H615" s="21" t="s">
        <v>6</v>
      </c>
      <c r="I615" s="545"/>
    </row>
    <row r="616" spans="2:9" ht="24.75" customHeight="1" thickBot="1" x14ac:dyDescent="0.25">
      <c r="B616" s="612"/>
      <c r="C616" s="13" t="s">
        <v>10</v>
      </c>
      <c r="D616" s="14" t="s">
        <v>11</v>
      </c>
      <c r="E616" s="15" t="s">
        <v>12</v>
      </c>
      <c r="F616" s="13" t="s">
        <v>10</v>
      </c>
      <c r="G616" s="14" t="s">
        <v>11</v>
      </c>
      <c r="H616" s="15" t="s">
        <v>12</v>
      </c>
      <c r="I616" s="4" t="s">
        <v>13</v>
      </c>
    </row>
    <row r="617" spans="2:9" ht="24.75" customHeight="1" thickTop="1" x14ac:dyDescent="0.2">
      <c r="B617" s="111">
        <v>2004</v>
      </c>
      <c r="C617" s="112">
        <v>39</v>
      </c>
      <c r="D617" s="113">
        <v>73</v>
      </c>
      <c r="E617" s="110">
        <f>C617/'التبادل و الميزان التجاري'!C7</f>
        <v>8.2541254754058812E-5</v>
      </c>
      <c r="F617" s="112">
        <v>28</v>
      </c>
      <c r="G617" s="113">
        <v>78</v>
      </c>
      <c r="H617" s="110">
        <f>F617/'التبادل و الميزان التجاري'!D7</f>
        <v>1.5760530004108996E-4</v>
      </c>
      <c r="I617" s="32">
        <f t="shared" ref="I617:I622" si="16">C617-F617</f>
        <v>11</v>
      </c>
    </row>
    <row r="618" spans="2:9" ht="24.75" customHeight="1" x14ac:dyDescent="0.2">
      <c r="B618" s="111">
        <v>2005</v>
      </c>
      <c r="C618" s="112">
        <v>41</v>
      </c>
      <c r="D618" s="113">
        <v>71</v>
      </c>
      <c r="E618" s="110">
        <f>C618/'التبادل و الميزان التجاري'!C8</f>
        <v>6.054842101532318E-5</v>
      </c>
      <c r="F618" s="112">
        <v>38</v>
      </c>
      <c r="G618" s="113">
        <v>78</v>
      </c>
      <c r="H618" s="110">
        <f>F618/'التبادل و الميزان التجاري'!D8</f>
        <v>1.7041505033970895E-4</v>
      </c>
      <c r="I618" s="32">
        <f t="shared" si="16"/>
        <v>3</v>
      </c>
    </row>
    <row r="619" spans="2:9" ht="24.75" customHeight="1" x14ac:dyDescent="0.2">
      <c r="B619" s="107">
        <v>2006</v>
      </c>
      <c r="C619" s="108">
        <v>28</v>
      </c>
      <c r="D619" s="109">
        <v>75</v>
      </c>
      <c r="E619" s="110">
        <f>C619/'التبادل و الميزان التجاري'!C9</f>
        <v>3.5383065917388122E-5</v>
      </c>
      <c r="F619" s="108">
        <v>43</v>
      </c>
      <c r="G619" s="109">
        <v>79</v>
      </c>
      <c r="H619" s="110">
        <f>F619/'التبادل و الميزان التجاري'!D9</f>
        <v>1.644975937445008E-4</v>
      </c>
      <c r="I619" s="33">
        <f t="shared" si="16"/>
        <v>-15</v>
      </c>
    </row>
    <row r="620" spans="2:9" ht="24.75" customHeight="1" x14ac:dyDescent="0.2">
      <c r="B620" s="116">
        <v>2007</v>
      </c>
      <c r="C620" s="112">
        <v>221</v>
      </c>
      <c r="D620" s="113">
        <v>58</v>
      </c>
      <c r="E620" s="110">
        <f>C620/'التبادل و الميزان التجاري'!C10</f>
        <v>2.5274387210473889E-4</v>
      </c>
      <c r="F620" s="112">
        <v>56</v>
      </c>
      <c r="G620" s="113">
        <v>81</v>
      </c>
      <c r="H620" s="110">
        <f>F620/'التبادل و الميزان التجاري'!D10</f>
        <v>1.6563734885591917E-4</v>
      </c>
      <c r="I620" s="49">
        <f t="shared" si="16"/>
        <v>165</v>
      </c>
    </row>
    <row r="621" spans="2:9" ht="24.75" customHeight="1" x14ac:dyDescent="0.2">
      <c r="B621" s="111">
        <v>2008</v>
      </c>
      <c r="C621" s="120">
        <v>237</v>
      </c>
      <c r="D621" s="113">
        <v>60</v>
      </c>
      <c r="E621" s="110">
        <f>C621/'التبادل و الميزان التجاري'!C11</f>
        <v>2.0161942079929764E-4</v>
      </c>
      <c r="F621" s="120">
        <v>109</v>
      </c>
      <c r="G621" s="113">
        <v>73</v>
      </c>
      <c r="H621" s="110">
        <f>F621/'التبادل و الميزان التجاري'!D11</f>
        <v>2.5245916067751699E-4</v>
      </c>
      <c r="I621" s="49">
        <f t="shared" si="16"/>
        <v>128</v>
      </c>
    </row>
    <row r="622" spans="2:9" ht="24.75" customHeight="1" x14ac:dyDescent="0.2">
      <c r="B622" s="111">
        <v>2009</v>
      </c>
      <c r="C622" s="120">
        <v>32</v>
      </c>
      <c r="D622" s="113">
        <v>81</v>
      </c>
      <c r="E622" s="110">
        <f>C622/'التبادل و الميزان التجاري'!C12</f>
        <v>4.4376092934632629E-5</v>
      </c>
      <c r="F622" s="120">
        <v>56</v>
      </c>
      <c r="G622" s="113">
        <v>86</v>
      </c>
      <c r="H622" s="110">
        <f>F622/'التبادل و الميزان التجاري'!D12</f>
        <v>1.5629797091741327E-4</v>
      </c>
      <c r="I622" s="49">
        <f t="shared" si="16"/>
        <v>-24</v>
      </c>
    </row>
    <row r="623" spans="2:9" ht="24.75" customHeight="1" x14ac:dyDescent="0.2">
      <c r="B623" s="111">
        <v>2010</v>
      </c>
      <c r="C623" s="120">
        <v>152</v>
      </c>
      <c r="D623" s="113">
        <v>67</v>
      </c>
      <c r="E623" s="110">
        <f>C623/'التبادل و الميزان التجاري'!C13</f>
        <v>1.6139564762658143E-4</v>
      </c>
      <c r="F623" s="120">
        <v>65</v>
      </c>
      <c r="G623" s="113">
        <v>84</v>
      </c>
      <c r="H623" s="110">
        <f>F623/'التبادل و الميزان التجاري'!D13</f>
        <v>1.622015491495648E-4</v>
      </c>
      <c r="I623" s="49">
        <f>C623-F623</f>
        <v>87</v>
      </c>
    </row>
    <row r="624" spans="2:9" ht="24.75" customHeight="1" x14ac:dyDescent="0.2">
      <c r="B624" s="111">
        <v>2011</v>
      </c>
      <c r="C624" s="120">
        <v>30</v>
      </c>
      <c r="D624" s="113">
        <v>93</v>
      </c>
      <c r="E624" s="114">
        <f>C624/'التبادل و الميزان التجاري'!C14</f>
        <v>2.1935917871923489E-5</v>
      </c>
      <c r="F624" s="120">
        <v>63</v>
      </c>
      <c r="G624" s="113">
        <v>86</v>
      </c>
      <c r="H624" s="114">
        <f>F624/'التبادل و الميزان التجاري'!D14</f>
        <v>1.2767276861438569E-4</v>
      </c>
      <c r="I624" s="49">
        <f>C624-F624</f>
        <v>-33</v>
      </c>
    </row>
    <row r="625" spans="2:9" ht="24.75" customHeight="1" x14ac:dyDescent="0.2">
      <c r="B625" s="111">
        <v>2012</v>
      </c>
      <c r="C625" s="120">
        <v>26</v>
      </c>
      <c r="D625" s="113">
        <v>95</v>
      </c>
      <c r="E625" s="114">
        <f>C625/'التبادل و الميزان التجاري'!C15</f>
        <v>1.7850988189511583E-5</v>
      </c>
      <c r="F625" s="120">
        <v>69</v>
      </c>
      <c r="G625" s="113">
        <v>84</v>
      </c>
      <c r="H625" s="114">
        <f>F625/'التبادل و الميزان التجاري'!D15</f>
        <v>1.1825740008535099E-4</v>
      </c>
      <c r="I625" s="49">
        <f>C625-F625</f>
        <v>-43</v>
      </c>
    </row>
    <row r="626" spans="2:9" ht="24.75" customHeight="1" thickBot="1" x14ac:dyDescent="0.25">
      <c r="B626" s="121">
        <v>2013</v>
      </c>
      <c r="C626" s="122">
        <v>32</v>
      </c>
      <c r="D626" s="123">
        <v>92</v>
      </c>
      <c r="E626" s="124">
        <f>C626/'التبادل و الميزان التجاري'!C16</f>
        <v>2.2702715741424581E-5</v>
      </c>
      <c r="F626" s="122">
        <v>102</v>
      </c>
      <c r="G626" s="123">
        <v>86</v>
      </c>
      <c r="H626" s="124">
        <f>F626/'التبادل و الميزان التجاري'!D16</f>
        <v>1.6175533078965147E-4</v>
      </c>
      <c r="I626" s="16">
        <f>C626-F626</f>
        <v>-70</v>
      </c>
    </row>
    <row r="627" spans="2:9" ht="10.5" customHeight="1" thickTop="1" thickBot="1" x14ac:dyDescent="0.25">
      <c r="B627" s="87" t="s">
        <v>7</v>
      </c>
      <c r="C627" s="58"/>
      <c r="D627" s="58"/>
      <c r="E627" s="58"/>
      <c r="F627" s="58"/>
      <c r="G627" s="58"/>
      <c r="H627" s="58"/>
      <c r="I627" s="58"/>
    </row>
    <row r="628" spans="2:9" s="10" customFormat="1" ht="24.75" customHeight="1" thickBot="1" x14ac:dyDescent="0.25">
      <c r="B628" s="499" t="s">
        <v>499</v>
      </c>
      <c r="C628" s="500"/>
      <c r="D628" s="501"/>
      <c r="E628" s="18" t="s">
        <v>3</v>
      </c>
      <c r="F628" s="499" t="s">
        <v>500</v>
      </c>
      <c r="G628" s="500"/>
      <c r="H628" s="501"/>
      <c r="I628" s="18" t="s">
        <v>3</v>
      </c>
    </row>
    <row r="629" spans="2:9" ht="24.75" customHeight="1" x14ac:dyDescent="0.2">
      <c r="B629" s="519" t="s">
        <v>434</v>
      </c>
      <c r="C629" s="550"/>
      <c r="D629" s="550"/>
      <c r="E629" s="144">
        <v>12</v>
      </c>
      <c r="F629" s="510" t="s">
        <v>128</v>
      </c>
      <c r="G629" s="550"/>
      <c r="H629" s="550"/>
      <c r="I629" s="144">
        <v>51</v>
      </c>
    </row>
    <row r="630" spans="2:9" ht="24.75" customHeight="1" x14ac:dyDescent="0.2">
      <c r="B630" s="492" t="s">
        <v>412</v>
      </c>
      <c r="C630" s="543"/>
      <c r="D630" s="543"/>
      <c r="E630" s="54">
        <v>4</v>
      </c>
      <c r="F630" s="497" t="s">
        <v>947</v>
      </c>
      <c r="G630" s="544"/>
      <c r="H630" s="543"/>
      <c r="I630" s="54">
        <v>25</v>
      </c>
    </row>
    <row r="631" spans="2:9" ht="24.75" customHeight="1" x14ac:dyDescent="0.2">
      <c r="B631" s="492" t="s">
        <v>636</v>
      </c>
      <c r="C631" s="543"/>
      <c r="D631" s="543"/>
      <c r="E631" s="54">
        <v>2</v>
      </c>
      <c r="F631" s="497" t="s">
        <v>948</v>
      </c>
      <c r="G631" s="544"/>
      <c r="H631" s="543"/>
      <c r="I631" s="54">
        <v>3</v>
      </c>
    </row>
    <row r="632" spans="2:9" ht="24.75" customHeight="1" x14ac:dyDescent="0.2">
      <c r="B632" s="492" t="s">
        <v>456</v>
      </c>
      <c r="C632" s="543"/>
      <c r="D632" s="543"/>
      <c r="E632" s="54">
        <v>1</v>
      </c>
      <c r="F632" s="497" t="s">
        <v>949</v>
      </c>
      <c r="G632" s="544"/>
      <c r="H632" s="543"/>
      <c r="I632" s="54">
        <v>2</v>
      </c>
    </row>
    <row r="633" spans="2:9" ht="24.75" customHeight="1" thickBot="1" x14ac:dyDescent="0.25">
      <c r="B633" s="494" t="s">
        <v>635</v>
      </c>
      <c r="C633" s="547"/>
      <c r="D633" s="547"/>
      <c r="E633" s="79">
        <v>1</v>
      </c>
      <c r="F633" s="532" t="s">
        <v>620</v>
      </c>
      <c r="G633" s="547"/>
      <c r="H633" s="547"/>
      <c r="I633" s="79">
        <v>2</v>
      </c>
    </row>
    <row r="634" spans="2:9" ht="24.75" customHeight="1" x14ac:dyDescent="0.2">
      <c r="B634" s="55"/>
      <c r="C634" s="55"/>
      <c r="D634" s="55"/>
      <c r="E634" s="55"/>
      <c r="F634" s="55"/>
      <c r="G634" s="55"/>
      <c r="H634" s="55"/>
      <c r="I634" s="55"/>
    </row>
    <row r="635" spans="2:9" ht="24.75" customHeight="1" x14ac:dyDescent="0.2">
      <c r="B635" s="483" t="s">
        <v>195</v>
      </c>
      <c r="C635" s="484"/>
      <c r="D635" s="484"/>
      <c r="E635" s="484"/>
      <c r="F635" s="484"/>
      <c r="G635" s="484"/>
      <c r="H635" s="484"/>
      <c r="I635" s="484"/>
    </row>
    <row r="636" spans="2:9" ht="24.75" customHeight="1" x14ac:dyDescent="0.2">
      <c r="B636" s="55"/>
      <c r="C636" s="55"/>
      <c r="D636" s="55"/>
      <c r="E636" s="55"/>
      <c r="F636" s="55"/>
      <c r="G636" s="55"/>
      <c r="H636" s="55"/>
      <c r="I636" s="55"/>
    </row>
    <row r="637" spans="2:9" ht="24.75" customHeight="1" x14ac:dyDescent="0.2">
      <c r="B637" s="55"/>
      <c r="C637" s="55"/>
      <c r="D637" s="55"/>
      <c r="E637" s="55"/>
      <c r="F637" s="55"/>
      <c r="G637" s="55"/>
      <c r="H637" s="55"/>
      <c r="I637" s="55"/>
    </row>
    <row r="638" spans="2:9" ht="24.75" customHeight="1" x14ac:dyDescent="0.2">
      <c r="B638" s="55"/>
      <c r="C638" s="55"/>
      <c r="D638" s="55"/>
      <c r="E638" s="55"/>
      <c r="F638" s="55"/>
      <c r="G638" s="55"/>
      <c r="H638" s="55"/>
      <c r="I638" s="55"/>
    </row>
    <row r="639" spans="2:9" ht="24.75" customHeight="1" x14ac:dyDescent="0.2">
      <c r="B639" s="55"/>
      <c r="C639" s="55"/>
      <c r="D639" s="55"/>
      <c r="E639" s="55"/>
      <c r="F639" s="55"/>
      <c r="G639" s="55"/>
      <c r="H639" s="55"/>
      <c r="I639" s="55"/>
    </row>
    <row r="640" spans="2:9" ht="24.75" customHeight="1" x14ac:dyDescent="0.2">
      <c r="B640" s="55"/>
      <c r="C640" s="55"/>
      <c r="D640" s="55"/>
      <c r="E640" s="55"/>
      <c r="F640" s="55"/>
      <c r="G640" s="55"/>
      <c r="H640" s="55"/>
      <c r="I640" s="55"/>
    </row>
    <row r="641" spans="2:9" ht="24.75" customHeight="1" x14ac:dyDescent="0.2">
      <c r="B641" s="55"/>
      <c r="C641" s="55"/>
      <c r="D641" s="55"/>
      <c r="E641" s="55"/>
      <c r="F641" s="55"/>
      <c r="G641" s="55"/>
      <c r="H641" s="55"/>
      <c r="I641" s="55"/>
    </row>
    <row r="642" spans="2:9" ht="24.75" customHeight="1" x14ac:dyDescent="0.2">
      <c r="B642" s="55"/>
      <c r="C642" s="55"/>
      <c r="D642" s="55"/>
      <c r="E642" s="55"/>
      <c r="F642" s="55"/>
      <c r="G642" s="55"/>
      <c r="H642" s="55"/>
      <c r="I642" s="55"/>
    </row>
    <row r="643" spans="2:9" ht="24.75" customHeight="1" x14ac:dyDescent="0.2">
      <c r="B643" s="55"/>
      <c r="C643" s="55"/>
      <c r="D643" s="55"/>
      <c r="E643" s="55"/>
      <c r="F643" s="55"/>
      <c r="G643" s="55"/>
      <c r="H643" s="55"/>
      <c r="I643" s="55"/>
    </row>
    <row r="644" spans="2:9" ht="24.75" customHeight="1" x14ac:dyDescent="0.2">
      <c r="B644" s="55"/>
      <c r="C644" s="55"/>
      <c r="D644" s="55"/>
      <c r="E644" s="55"/>
      <c r="F644" s="55"/>
      <c r="G644" s="55"/>
      <c r="H644" s="55"/>
      <c r="I644" s="55"/>
    </row>
    <row r="645" spans="2:9" ht="24.75" customHeight="1" x14ac:dyDescent="0.2">
      <c r="B645" s="55"/>
      <c r="C645" s="55"/>
      <c r="D645" s="55"/>
      <c r="E645" s="55"/>
      <c r="F645" s="55"/>
      <c r="G645" s="55"/>
      <c r="H645" s="55"/>
      <c r="I645" s="55"/>
    </row>
    <row r="646" spans="2:9" ht="10.5" customHeight="1" x14ac:dyDescent="0.2">
      <c r="B646" s="55"/>
      <c r="C646" s="55"/>
      <c r="D646" s="55"/>
      <c r="E646" s="55"/>
      <c r="F646" s="55"/>
      <c r="G646" s="55"/>
      <c r="H646" s="55"/>
      <c r="I646" s="55"/>
    </row>
    <row r="647" spans="2:9" ht="11.25" customHeight="1" x14ac:dyDescent="0.2">
      <c r="B647" s="55"/>
      <c r="C647" s="55"/>
      <c r="D647" s="55"/>
      <c r="E647" s="56"/>
      <c r="F647" s="55"/>
      <c r="G647" s="55"/>
      <c r="H647" s="56"/>
      <c r="I647" s="57"/>
    </row>
    <row r="648" spans="2:9" ht="24.75" customHeight="1" x14ac:dyDescent="0.2">
      <c r="B648" s="488" t="s">
        <v>176</v>
      </c>
      <c r="C648" s="489"/>
      <c r="D648" s="489"/>
      <c r="E648" s="489"/>
      <c r="F648" s="489"/>
      <c r="G648" s="489"/>
      <c r="H648" s="489"/>
      <c r="I648" s="489"/>
    </row>
    <row r="649" spans="2:9" ht="24.75" customHeight="1" x14ac:dyDescent="0.2">
      <c r="B649" s="485" t="s">
        <v>377</v>
      </c>
      <c r="C649" s="486"/>
      <c r="D649" s="486"/>
      <c r="E649" s="486"/>
      <c r="F649" s="486"/>
      <c r="G649" s="486"/>
      <c r="H649" s="486"/>
      <c r="I649" s="486"/>
    </row>
    <row r="650" spans="2:9" ht="24.75" customHeight="1" x14ac:dyDescent="0.2">
      <c r="B650" s="487" t="s">
        <v>497</v>
      </c>
      <c r="C650" s="486"/>
      <c r="D650" s="486"/>
      <c r="E650" s="486"/>
      <c r="F650" s="486"/>
      <c r="G650" s="486"/>
      <c r="H650" s="486"/>
      <c r="I650" s="486"/>
    </row>
    <row r="651" spans="2:9" ht="24.75" customHeight="1" thickBot="1" x14ac:dyDescent="0.3">
      <c r="B651" s="156" t="s">
        <v>0</v>
      </c>
      <c r="C651" s="74"/>
      <c r="D651" s="74"/>
      <c r="E651" s="76"/>
      <c r="F651" s="74"/>
      <c r="G651" s="74"/>
      <c r="H651" s="76"/>
      <c r="I651" s="152" t="s">
        <v>23</v>
      </c>
    </row>
    <row r="652" spans="2:9" ht="24.75" customHeight="1" thickTop="1" thickBot="1" x14ac:dyDescent="0.25">
      <c r="B652" s="12" t="s">
        <v>1</v>
      </c>
      <c r="C652" s="503" t="s">
        <v>15</v>
      </c>
      <c r="D652" s="548"/>
      <c r="E652" s="549"/>
      <c r="F652" s="503" t="s">
        <v>16</v>
      </c>
      <c r="G652" s="548"/>
      <c r="H652" s="549"/>
      <c r="I652" s="506" t="s">
        <v>2</v>
      </c>
    </row>
    <row r="653" spans="2:9" ht="24.75" customHeight="1" thickTop="1" x14ac:dyDescent="0.2">
      <c r="B653" s="508" t="s">
        <v>9</v>
      </c>
      <c r="C653" s="22" t="s">
        <v>3</v>
      </c>
      <c r="D653" s="20" t="s">
        <v>4</v>
      </c>
      <c r="E653" s="21" t="s">
        <v>5</v>
      </c>
      <c r="F653" s="22" t="s">
        <v>3</v>
      </c>
      <c r="G653" s="20" t="s">
        <v>4</v>
      </c>
      <c r="H653" s="21" t="s">
        <v>6</v>
      </c>
      <c r="I653" s="545"/>
    </row>
    <row r="654" spans="2:9" ht="24.75" customHeight="1" thickBot="1" x14ac:dyDescent="0.25">
      <c r="B654" s="612"/>
      <c r="C654" s="13" t="s">
        <v>10</v>
      </c>
      <c r="D654" s="14" t="s">
        <v>11</v>
      </c>
      <c r="E654" s="15" t="s">
        <v>12</v>
      </c>
      <c r="F654" s="13" t="s">
        <v>10</v>
      </c>
      <c r="G654" s="14" t="s">
        <v>11</v>
      </c>
      <c r="H654" s="15" t="s">
        <v>12</v>
      </c>
      <c r="I654" s="4" t="s">
        <v>13</v>
      </c>
    </row>
    <row r="655" spans="2:9" ht="24.75" customHeight="1" thickTop="1" x14ac:dyDescent="0.2">
      <c r="B655" s="111">
        <v>2004</v>
      </c>
      <c r="C655" s="112">
        <v>2</v>
      </c>
      <c r="D655" s="126">
        <v>115</v>
      </c>
      <c r="E655" s="119">
        <f>C655/'التبادل و الميزان التجاري'!C7</f>
        <v>4.2328848591825025E-6</v>
      </c>
      <c r="F655" s="112">
        <v>990</v>
      </c>
      <c r="G655" s="113">
        <v>34</v>
      </c>
      <c r="H655" s="110">
        <f>F655/'التبادل و الميزان التجاري'!D7</f>
        <v>5.5724731085956807E-3</v>
      </c>
      <c r="I655" s="32">
        <f t="shared" ref="I655:I660" si="17">C655-F655</f>
        <v>-988</v>
      </c>
    </row>
    <row r="656" spans="2:9" ht="24.75" customHeight="1" x14ac:dyDescent="0.2">
      <c r="B656" s="111">
        <v>2005</v>
      </c>
      <c r="C656" s="112">
        <v>46</v>
      </c>
      <c r="D656" s="113">
        <v>69</v>
      </c>
      <c r="E656" s="110">
        <f>C656/'التبادل و الميزان التجاري'!C8</f>
        <v>6.7932374797679667E-5</v>
      </c>
      <c r="F656" s="112">
        <v>1499</v>
      </c>
      <c r="G656" s="113">
        <v>33</v>
      </c>
      <c r="H656" s="110">
        <f>F656/'التبادل و الميزان التجاري'!D8</f>
        <v>6.7224252752427294E-3</v>
      </c>
      <c r="I656" s="32">
        <f t="shared" si="17"/>
        <v>-1453</v>
      </c>
    </row>
    <row r="657" spans="2:9" ht="24.75" customHeight="1" x14ac:dyDescent="0.2">
      <c r="B657" s="107">
        <v>2006</v>
      </c>
      <c r="C657" s="108">
        <v>20</v>
      </c>
      <c r="D657" s="109">
        <v>79</v>
      </c>
      <c r="E657" s="119">
        <f>C657/'التبادل و الميزان التجاري'!C9</f>
        <v>2.5273618512420087E-5</v>
      </c>
      <c r="F657" s="115">
        <v>2653</v>
      </c>
      <c r="G657" s="109">
        <v>24</v>
      </c>
      <c r="H657" s="110">
        <f>F657/'التبادل و الميزان التجاري'!D9</f>
        <v>1.0149118981492108E-2</v>
      </c>
      <c r="I657" s="33">
        <f t="shared" si="17"/>
        <v>-2633</v>
      </c>
    </row>
    <row r="658" spans="2:9" ht="24.75" customHeight="1" x14ac:dyDescent="0.2">
      <c r="B658" s="116">
        <v>2007</v>
      </c>
      <c r="C658" s="112">
        <v>31</v>
      </c>
      <c r="D658" s="113">
        <v>82</v>
      </c>
      <c r="E658" s="110">
        <f>C658/'التبادل و الميزان التجاري'!C10</f>
        <v>3.5452760340483736E-5</v>
      </c>
      <c r="F658" s="120">
        <v>3418</v>
      </c>
      <c r="G658" s="113">
        <v>24</v>
      </c>
      <c r="H658" s="110">
        <f>F658/'التبادل و الميزان التجاري'!D10</f>
        <v>1.0109793899813067E-2</v>
      </c>
      <c r="I658" s="49">
        <f t="shared" si="17"/>
        <v>-3387</v>
      </c>
    </row>
    <row r="659" spans="2:9" ht="24.75" customHeight="1" x14ac:dyDescent="0.2">
      <c r="B659" s="111">
        <v>2008</v>
      </c>
      <c r="C659" s="120">
        <v>48</v>
      </c>
      <c r="D659" s="113">
        <v>84</v>
      </c>
      <c r="E659" s="119">
        <f>C659/'التبادل و الميزان التجاري'!C11</f>
        <v>4.083431307327547E-5</v>
      </c>
      <c r="F659" s="120">
        <v>4033</v>
      </c>
      <c r="G659" s="113">
        <v>28</v>
      </c>
      <c r="H659" s="110">
        <f>F659/'التبادل و الميزان التجاري'!D11</f>
        <v>9.3409889450681294E-3</v>
      </c>
      <c r="I659" s="49">
        <f t="shared" si="17"/>
        <v>-3985</v>
      </c>
    </row>
    <row r="660" spans="2:9" ht="24.75" customHeight="1" x14ac:dyDescent="0.2">
      <c r="B660" s="111">
        <v>2009</v>
      </c>
      <c r="C660" s="120">
        <v>63</v>
      </c>
      <c r="D660" s="113">
        <v>66</v>
      </c>
      <c r="E660" s="110">
        <f>C660/'التبادل و الميزان التجاري'!C12</f>
        <v>8.7365432965057986E-5</v>
      </c>
      <c r="F660" s="120">
        <v>2634</v>
      </c>
      <c r="G660" s="113">
        <v>29</v>
      </c>
      <c r="H660" s="110">
        <f>F660/'التبادل و الميزان التجاري'!D12</f>
        <v>7.3515867035083308E-3</v>
      </c>
      <c r="I660" s="49">
        <f t="shared" si="17"/>
        <v>-2571</v>
      </c>
    </row>
    <row r="661" spans="2:9" ht="24.75" customHeight="1" x14ac:dyDescent="0.2">
      <c r="B661" s="111">
        <v>2010</v>
      </c>
      <c r="C661" s="120">
        <v>67</v>
      </c>
      <c r="D661" s="113">
        <v>74</v>
      </c>
      <c r="E661" s="119">
        <f>C661/'التبادل و الميزان التجاري'!C13</f>
        <v>7.1141502572243128E-5</v>
      </c>
      <c r="F661" s="120">
        <v>3386</v>
      </c>
      <c r="G661" s="113">
        <v>28</v>
      </c>
      <c r="H661" s="110">
        <f>F661/'التبادل و الميزان التجاري'!D13</f>
        <v>8.4494530064680995E-3</v>
      </c>
      <c r="I661" s="49">
        <f>C661-F661</f>
        <v>-3319</v>
      </c>
    </row>
    <row r="662" spans="2:9" ht="24.75" customHeight="1" x14ac:dyDescent="0.2">
      <c r="B662" s="111">
        <v>2011</v>
      </c>
      <c r="C662" s="120">
        <v>151</v>
      </c>
      <c r="D662" s="113">
        <v>65</v>
      </c>
      <c r="E662" s="114">
        <f>C662/'التبادل و الميزان التجاري'!C14</f>
        <v>1.1041078662201489E-4</v>
      </c>
      <c r="F662" s="120">
        <v>4582</v>
      </c>
      <c r="G662" s="113">
        <v>27</v>
      </c>
      <c r="H662" s="114">
        <f>F662/'التبادل و الميزان التجاري'!D14</f>
        <v>9.285660726843099E-3</v>
      </c>
      <c r="I662" s="49">
        <f>C662-F662</f>
        <v>-4431</v>
      </c>
    </row>
    <row r="663" spans="2:9" ht="24.75" customHeight="1" x14ac:dyDescent="0.2">
      <c r="B663" s="111">
        <v>2012</v>
      </c>
      <c r="C663" s="120">
        <v>174</v>
      </c>
      <c r="D663" s="113">
        <v>66</v>
      </c>
      <c r="E663" s="114">
        <f>C663/'التبادل و الميزان التجاري'!C15</f>
        <v>1.1946430557596214E-4</v>
      </c>
      <c r="F663" s="120">
        <v>5495</v>
      </c>
      <c r="G663" s="113">
        <v>26</v>
      </c>
      <c r="H663" s="114">
        <f>F663/'التبادل و الميزان التجاري'!D15</f>
        <v>9.4177451227391833E-3</v>
      </c>
      <c r="I663" s="49">
        <f>C663-F663</f>
        <v>-5321</v>
      </c>
    </row>
    <row r="664" spans="2:9" ht="24.75" customHeight="1" thickBot="1" x14ac:dyDescent="0.25">
      <c r="B664" s="121">
        <v>2013</v>
      </c>
      <c r="C664" s="122">
        <v>143</v>
      </c>
      <c r="D664" s="123">
        <v>73</v>
      </c>
      <c r="E664" s="124">
        <f>C664/'التبادل و الميزان التجاري'!C16</f>
        <v>1.0145276096949109E-4</v>
      </c>
      <c r="F664" s="122">
        <v>6348</v>
      </c>
      <c r="G664" s="123">
        <v>25</v>
      </c>
      <c r="H664" s="124">
        <f>F664/'التبادل و الميزان التجاري'!D16</f>
        <v>1.0066890586791249E-2</v>
      </c>
      <c r="I664" s="16">
        <f>C664-F664</f>
        <v>-6205</v>
      </c>
    </row>
    <row r="665" spans="2:9" ht="10.5" customHeight="1" thickTop="1" thickBot="1" x14ac:dyDescent="0.25">
      <c r="B665" s="42"/>
      <c r="C665" s="42"/>
      <c r="D665" s="42"/>
      <c r="E665" s="43"/>
      <c r="F665" s="42"/>
      <c r="G665" s="42"/>
      <c r="H665" s="43"/>
      <c r="I665" s="44"/>
    </row>
    <row r="666" spans="2:9" s="10" customFormat="1" ht="24.75" customHeight="1" thickBot="1" x14ac:dyDescent="0.25">
      <c r="B666" s="499" t="s">
        <v>499</v>
      </c>
      <c r="C666" s="500"/>
      <c r="D666" s="501"/>
      <c r="E666" s="18" t="s">
        <v>3</v>
      </c>
      <c r="F666" s="499" t="s">
        <v>500</v>
      </c>
      <c r="G666" s="500"/>
      <c r="H666" s="501"/>
      <c r="I666" s="18" t="s">
        <v>3</v>
      </c>
    </row>
    <row r="667" spans="2:9" ht="24.75" customHeight="1" x14ac:dyDescent="0.2">
      <c r="B667" s="519" t="s">
        <v>637</v>
      </c>
      <c r="C667" s="550"/>
      <c r="D667" s="550"/>
      <c r="E667" s="144">
        <v>31</v>
      </c>
      <c r="F667" s="497" t="s">
        <v>642</v>
      </c>
      <c r="G667" s="544"/>
      <c r="H667" s="543"/>
      <c r="I667" s="144">
        <v>1711</v>
      </c>
    </row>
    <row r="668" spans="2:9" ht="24.75" customHeight="1" x14ac:dyDescent="0.2">
      <c r="B668" s="492" t="s">
        <v>638</v>
      </c>
      <c r="C668" s="543"/>
      <c r="D668" s="543"/>
      <c r="E668" s="54">
        <v>20</v>
      </c>
      <c r="F668" s="497" t="s">
        <v>178</v>
      </c>
      <c r="G668" s="544"/>
      <c r="H668" s="543"/>
      <c r="I668" s="54">
        <v>1552</v>
      </c>
    </row>
    <row r="669" spans="2:9" ht="24.75" customHeight="1" x14ac:dyDescent="0.2">
      <c r="B669" s="492" t="s">
        <v>369</v>
      </c>
      <c r="C669" s="543"/>
      <c r="D669" s="543"/>
      <c r="E669" s="54">
        <v>18</v>
      </c>
      <c r="F669" s="514" t="s">
        <v>641</v>
      </c>
      <c r="G669" s="564"/>
      <c r="H669" s="555"/>
      <c r="I669" s="54">
        <v>1142</v>
      </c>
    </row>
    <row r="670" spans="2:9" ht="24.75" customHeight="1" x14ac:dyDescent="0.2">
      <c r="B670" s="492" t="s">
        <v>639</v>
      </c>
      <c r="C670" s="543"/>
      <c r="D670" s="543"/>
      <c r="E670" s="54">
        <v>12</v>
      </c>
      <c r="F670" s="497" t="s">
        <v>950</v>
      </c>
      <c r="G670" s="543"/>
      <c r="H670" s="543"/>
      <c r="I670" s="54">
        <v>552</v>
      </c>
    </row>
    <row r="671" spans="2:9" ht="24.75" customHeight="1" thickBot="1" x14ac:dyDescent="0.25">
      <c r="B671" s="494" t="s">
        <v>640</v>
      </c>
      <c r="C671" s="547"/>
      <c r="D671" s="547"/>
      <c r="E671" s="79">
        <v>8</v>
      </c>
      <c r="F671" s="494" t="s">
        <v>951</v>
      </c>
      <c r="G671" s="547"/>
      <c r="H671" s="547"/>
      <c r="I671" s="79">
        <v>247</v>
      </c>
    </row>
    <row r="672" spans="2:9" ht="24.75" customHeight="1" x14ac:dyDescent="0.2">
      <c r="B672" s="55"/>
      <c r="C672" s="55"/>
      <c r="D672" s="55"/>
      <c r="E672" s="55"/>
      <c r="F672" s="55"/>
      <c r="G672" s="55"/>
      <c r="H672" s="55"/>
      <c r="I672" s="55"/>
    </row>
    <row r="673" spans="2:9" ht="24.75" customHeight="1" x14ac:dyDescent="0.2">
      <c r="B673" s="483" t="s">
        <v>177</v>
      </c>
      <c r="C673" s="484"/>
      <c r="D673" s="484"/>
      <c r="E673" s="484"/>
      <c r="F673" s="484"/>
      <c r="G673" s="484"/>
      <c r="H673" s="484"/>
      <c r="I673" s="484"/>
    </row>
    <row r="674" spans="2:9" ht="24.75" customHeight="1" x14ac:dyDescent="0.2">
      <c r="B674" s="55"/>
      <c r="C674" s="55"/>
      <c r="D674" s="55"/>
      <c r="E674" s="55"/>
      <c r="F674" s="55"/>
      <c r="G674" s="55"/>
      <c r="H674" s="55"/>
      <c r="I674" s="55"/>
    </row>
    <row r="675" spans="2:9" ht="24.75" customHeight="1" x14ac:dyDescent="0.2">
      <c r="B675" s="55"/>
      <c r="C675" s="55"/>
      <c r="D675" s="55"/>
      <c r="E675" s="55"/>
      <c r="F675" s="55"/>
      <c r="G675" s="55"/>
      <c r="H675" s="55"/>
      <c r="I675" s="55"/>
    </row>
    <row r="676" spans="2:9" ht="24.75" customHeight="1" x14ac:dyDescent="0.2">
      <c r="B676" s="55"/>
      <c r="C676" s="55"/>
      <c r="D676" s="55"/>
      <c r="E676" s="55"/>
      <c r="F676" s="55"/>
      <c r="G676" s="55"/>
      <c r="H676" s="55"/>
      <c r="I676" s="55"/>
    </row>
    <row r="677" spans="2:9" ht="24.75" customHeight="1" x14ac:dyDescent="0.2">
      <c r="B677" s="55"/>
      <c r="C677" s="55"/>
      <c r="D677" s="55"/>
      <c r="E677" s="55"/>
      <c r="F677" s="55"/>
      <c r="G677" s="55"/>
      <c r="H677" s="55"/>
      <c r="I677" s="55"/>
    </row>
    <row r="678" spans="2:9" ht="24.75" customHeight="1" x14ac:dyDescent="0.2">
      <c r="B678" s="55"/>
      <c r="C678" s="55"/>
      <c r="D678" s="55"/>
      <c r="E678" s="55"/>
      <c r="F678" s="55"/>
      <c r="G678" s="55"/>
      <c r="H678" s="55"/>
      <c r="I678" s="55"/>
    </row>
    <row r="679" spans="2:9" ht="24.75" customHeight="1" x14ac:dyDescent="0.2">
      <c r="B679" s="55"/>
      <c r="C679" s="55"/>
      <c r="D679" s="55"/>
      <c r="E679" s="55"/>
      <c r="F679" s="55"/>
      <c r="G679" s="55"/>
      <c r="H679" s="55"/>
      <c r="I679" s="55"/>
    </row>
    <row r="680" spans="2:9" ht="24.75" customHeight="1" x14ac:dyDescent="0.2">
      <c r="B680" s="55"/>
      <c r="C680" s="55"/>
      <c r="D680" s="55"/>
      <c r="E680" s="55"/>
      <c r="F680" s="55"/>
      <c r="G680" s="55"/>
      <c r="H680" s="55"/>
      <c r="I680" s="55"/>
    </row>
    <row r="681" spans="2:9" ht="24.75" customHeight="1" x14ac:dyDescent="0.2">
      <c r="B681" s="55"/>
      <c r="C681" s="55"/>
      <c r="D681" s="55"/>
      <c r="E681" s="55"/>
      <c r="F681" s="55"/>
      <c r="G681" s="55"/>
      <c r="H681" s="55"/>
      <c r="I681" s="55"/>
    </row>
    <row r="682" spans="2:9" ht="24.75" customHeight="1" x14ac:dyDescent="0.2">
      <c r="B682" s="55"/>
      <c r="C682" s="55"/>
      <c r="D682" s="55"/>
      <c r="E682" s="55"/>
      <c r="F682" s="55"/>
      <c r="G682" s="55"/>
      <c r="H682" s="55"/>
      <c r="I682" s="55"/>
    </row>
    <row r="683" spans="2:9" ht="24.75" customHeight="1" x14ac:dyDescent="0.2">
      <c r="B683" s="55"/>
      <c r="C683" s="55"/>
      <c r="D683" s="55"/>
      <c r="E683" s="55"/>
      <c r="F683" s="55"/>
      <c r="G683" s="55"/>
      <c r="H683" s="55"/>
      <c r="I683" s="55"/>
    </row>
    <row r="684" spans="2:9" ht="10.5" customHeight="1" x14ac:dyDescent="0.2">
      <c r="B684" s="55"/>
      <c r="C684" s="55"/>
      <c r="D684" s="55"/>
      <c r="E684" s="55"/>
      <c r="F684" s="55"/>
      <c r="G684" s="55"/>
      <c r="H684" s="55"/>
      <c r="I684" s="55"/>
    </row>
    <row r="685" spans="2:9" ht="24.75" customHeight="1" x14ac:dyDescent="0.2"/>
    <row r="686" spans="2:9" ht="24.75" customHeight="1" x14ac:dyDescent="0.2"/>
    <row r="687" spans="2:9" ht="24.75" customHeight="1" x14ac:dyDescent="0.2"/>
    <row r="688" spans="2:9" ht="24.75" customHeight="1" x14ac:dyDescent="0.2"/>
    <row r="689" ht="24.75" customHeight="1" x14ac:dyDescent="0.2"/>
    <row r="690" ht="24.75" customHeight="1" x14ac:dyDescent="0.2"/>
    <row r="691" ht="24.75" customHeight="1" x14ac:dyDescent="0.2"/>
    <row r="692" ht="24.75" customHeight="1" x14ac:dyDescent="0.2"/>
    <row r="693" ht="24.75" customHeight="1" x14ac:dyDescent="0.2"/>
    <row r="694" ht="24.75" customHeight="1" x14ac:dyDescent="0.2"/>
    <row r="695" ht="24.75" customHeight="1" x14ac:dyDescent="0.2"/>
    <row r="696" ht="24.75" customHeight="1" x14ac:dyDescent="0.2"/>
    <row r="697" ht="24.75" customHeight="1" x14ac:dyDescent="0.2"/>
    <row r="698" ht="24.75" customHeight="1" x14ac:dyDescent="0.2"/>
    <row r="699" ht="24.75" customHeight="1" x14ac:dyDescent="0.2"/>
    <row r="700" ht="24.75" customHeight="1" x14ac:dyDescent="0.2"/>
    <row r="701" ht="24.75" customHeight="1" x14ac:dyDescent="0.2"/>
    <row r="702" ht="24.75" customHeight="1" x14ac:dyDescent="0.2"/>
    <row r="703" ht="24.75" customHeight="1" x14ac:dyDescent="0.2"/>
    <row r="704" ht="24.75" customHeight="1" x14ac:dyDescent="0.2"/>
    <row r="705" ht="24.75" customHeight="1" x14ac:dyDescent="0.2"/>
    <row r="706" ht="24.75" customHeight="1" x14ac:dyDescent="0.2"/>
    <row r="707" ht="24.75" customHeight="1" x14ac:dyDescent="0.2"/>
    <row r="708" ht="24.75" customHeight="1" x14ac:dyDescent="0.2"/>
    <row r="709" ht="24.75" customHeight="1" x14ac:dyDescent="0.2"/>
    <row r="710" ht="24.75" customHeight="1" x14ac:dyDescent="0.2"/>
    <row r="711" ht="24.75" customHeight="1" x14ac:dyDescent="0.2"/>
    <row r="712" ht="24.75" customHeight="1" x14ac:dyDescent="0.2"/>
    <row r="713" ht="24.75" customHeight="1" x14ac:dyDescent="0.2"/>
  </sheetData>
  <mergeCells count="360">
    <mergeCell ref="F517:H517"/>
    <mergeCell ref="F462:H462"/>
    <mergeCell ref="B476:D476"/>
    <mergeCell ref="B477:D477"/>
    <mergeCell ref="B480:D480"/>
    <mergeCell ref="B518:D518"/>
    <mergeCell ref="F515:H515"/>
    <mergeCell ref="B516:D516"/>
    <mergeCell ref="F516:H516"/>
    <mergeCell ref="F518:H518"/>
    <mergeCell ref="B501:B502"/>
    <mergeCell ref="B463:B464"/>
    <mergeCell ref="F442:H442"/>
    <mergeCell ref="F443:H443"/>
    <mergeCell ref="B517:D517"/>
    <mergeCell ref="F479:H479"/>
    <mergeCell ref="B497:I497"/>
    <mergeCell ref="B498:I498"/>
    <mergeCell ref="B481:D481"/>
    <mergeCell ref="B459:I459"/>
    <mergeCell ref="B460:I460"/>
    <mergeCell ref="F480:H480"/>
    <mergeCell ref="I462:I463"/>
    <mergeCell ref="B496:I496"/>
    <mergeCell ref="B478:D478"/>
    <mergeCell ref="B479:D479"/>
    <mergeCell ref="I500:I501"/>
    <mergeCell ref="B515:D515"/>
    <mergeCell ref="F481:H481"/>
    <mergeCell ref="F476:H476"/>
    <mergeCell ref="F477:H477"/>
    <mergeCell ref="B458:I458"/>
    <mergeCell ref="B443:D443"/>
    <mergeCell ref="F478:H478"/>
    <mergeCell ref="C462:E462"/>
    <mergeCell ref="C500:E500"/>
    <mergeCell ref="B539:B540"/>
    <mergeCell ref="B673:I673"/>
    <mergeCell ref="B483:I483"/>
    <mergeCell ref="B521:I521"/>
    <mergeCell ref="B559:I559"/>
    <mergeCell ref="B597:I597"/>
    <mergeCell ref="B556:D556"/>
    <mergeCell ref="B514:D514"/>
    <mergeCell ref="F556:H556"/>
    <mergeCell ref="C538:E538"/>
    <mergeCell ref="B535:I535"/>
    <mergeCell ref="B536:I536"/>
    <mergeCell ref="B552:D552"/>
    <mergeCell ref="F552:H552"/>
    <mergeCell ref="F538:H538"/>
    <mergeCell ref="I538:I539"/>
    <mergeCell ref="F519:H519"/>
    <mergeCell ref="F514:H514"/>
    <mergeCell ref="B553:D553"/>
    <mergeCell ref="F553:H553"/>
    <mergeCell ref="B572:I572"/>
    <mergeCell ref="B573:I573"/>
    <mergeCell ref="B557:D557"/>
    <mergeCell ref="F557:H557"/>
    <mergeCell ref="B534:I534"/>
    <mergeCell ref="B519:D519"/>
    <mergeCell ref="B45:B46"/>
    <mergeCell ref="F58:H58"/>
    <mergeCell ref="F62:H62"/>
    <mergeCell ref="F248:H248"/>
    <mergeCell ref="F249:H249"/>
    <mergeCell ref="F234:H234"/>
    <mergeCell ref="B139:D139"/>
    <mergeCell ref="F135:H135"/>
    <mergeCell ref="F137:H137"/>
    <mergeCell ref="B58:D58"/>
    <mergeCell ref="F59:H59"/>
    <mergeCell ref="F60:H60"/>
    <mergeCell ref="B65:I65"/>
    <mergeCell ref="C82:E82"/>
    <mergeCell ref="F82:H82"/>
    <mergeCell ref="F61:H61"/>
    <mergeCell ref="B103:I103"/>
    <mergeCell ref="B141:I141"/>
    <mergeCell ref="B441:D441"/>
    <mergeCell ref="F500:H500"/>
    <mergeCell ref="B445:I445"/>
    <mergeCell ref="B442:D442"/>
    <mergeCell ref="F441:H441"/>
    <mergeCell ref="B439:D439"/>
    <mergeCell ref="B440:D440"/>
    <mergeCell ref="B420:I420"/>
    <mergeCell ref="B421:I421"/>
    <mergeCell ref="F402:H402"/>
    <mergeCell ref="F404:H404"/>
    <mergeCell ref="F424:H424"/>
    <mergeCell ref="I424:I425"/>
    <mergeCell ref="B425:B426"/>
    <mergeCell ref="F439:H439"/>
    <mergeCell ref="B438:D438"/>
    <mergeCell ref="F440:H440"/>
    <mergeCell ref="B404:D404"/>
    <mergeCell ref="B405:D405"/>
    <mergeCell ref="B422:I422"/>
    <mergeCell ref="F438:H438"/>
    <mergeCell ref="C424:E424"/>
    <mergeCell ref="B403:D403"/>
    <mergeCell ref="B402:D402"/>
    <mergeCell ref="B407:I407"/>
    <mergeCell ref="F405:H405"/>
    <mergeCell ref="B400:D400"/>
    <mergeCell ref="B308:I308"/>
    <mergeCell ref="B344:I344"/>
    <mergeCell ref="B324:D324"/>
    <mergeCell ref="F310:H310"/>
    <mergeCell ref="B328:D328"/>
    <mergeCell ref="B329:D329"/>
    <mergeCell ref="B326:D326"/>
    <mergeCell ref="B325:D325"/>
    <mergeCell ref="B384:I384"/>
    <mergeCell ref="B364:D364"/>
    <mergeCell ref="I386:I387"/>
    <mergeCell ref="F386:H386"/>
    <mergeCell ref="B345:I345"/>
    <mergeCell ref="B346:I346"/>
    <mergeCell ref="B331:I331"/>
    <mergeCell ref="C386:E386"/>
    <mergeCell ref="B383:I383"/>
    <mergeCell ref="B401:D401"/>
    <mergeCell ref="F401:H401"/>
    <mergeCell ref="F403:H403"/>
    <mergeCell ref="F400:H400"/>
    <mergeCell ref="B382:I382"/>
    <mergeCell ref="B387:B388"/>
    <mergeCell ref="B2:I2"/>
    <mergeCell ref="B3:I3"/>
    <mergeCell ref="B4:I4"/>
    <mergeCell ref="B40:I40"/>
    <mergeCell ref="B7:B8"/>
    <mergeCell ref="I6:I7"/>
    <mergeCell ref="F25:H25"/>
    <mergeCell ref="F23:H23"/>
    <mergeCell ref="F288:H288"/>
    <mergeCell ref="C272:E272"/>
    <mergeCell ref="B25:D25"/>
    <mergeCell ref="B154:I154"/>
    <mergeCell ref="B155:I155"/>
    <mergeCell ref="C120:E120"/>
    <mergeCell ref="B232:I232"/>
    <mergeCell ref="B268:I268"/>
    <mergeCell ref="B269:I269"/>
    <mergeCell ref="B248:D248"/>
    <mergeCell ref="B174:D174"/>
    <mergeCell ref="B179:I179"/>
    <mergeCell ref="B217:I217"/>
    <mergeCell ref="B138:D138"/>
    <mergeCell ref="B251:D251"/>
    <mergeCell ref="B250:D250"/>
    <mergeCell ref="B291:D291"/>
    <mergeCell ref="F324:H324"/>
    <mergeCell ref="B367:D367"/>
    <mergeCell ref="B366:D366"/>
    <mergeCell ref="F363:H363"/>
    <mergeCell ref="B311:B312"/>
    <mergeCell ref="B306:I306"/>
    <mergeCell ref="B290:D290"/>
    <mergeCell ref="B255:I255"/>
    <mergeCell ref="B327:D327"/>
    <mergeCell ref="F329:H329"/>
    <mergeCell ref="B273:B274"/>
    <mergeCell ref="B287:D287"/>
    <mergeCell ref="F291:H291"/>
    <mergeCell ref="F348:H348"/>
    <mergeCell ref="B293:I293"/>
    <mergeCell ref="B288:D288"/>
    <mergeCell ref="F328:H328"/>
    <mergeCell ref="F290:H290"/>
    <mergeCell ref="F252:H252"/>
    <mergeCell ref="F253:H253"/>
    <mergeCell ref="B177:D177"/>
    <mergeCell ref="B212:D212"/>
    <mergeCell ref="B213:D213"/>
    <mergeCell ref="B210:D210"/>
    <mergeCell ref="B215:D215"/>
    <mergeCell ref="F211:H211"/>
    <mergeCell ref="B289:D289"/>
    <mergeCell ref="F287:H287"/>
    <mergeCell ref="F289:H289"/>
    <mergeCell ref="B270:I270"/>
    <mergeCell ref="B252:D252"/>
    <mergeCell ref="B253:D253"/>
    <mergeCell ref="B249:D249"/>
    <mergeCell ref="B235:B236"/>
    <mergeCell ref="F251:H251"/>
    <mergeCell ref="F272:H272"/>
    <mergeCell ref="B286:D286"/>
    <mergeCell ref="F286:H286"/>
    <mergeCell ref="I272:I273"/>
    <mergeCell ref="F250:H250"/>
    <mergeCell ref="F215:H215"/>
    <mergeCell ref="B307:I307"/>
    <mergeCell ref="I348:I349"/>
    <mergeCell ref="B369:I369"/>
    <mergeCell ref="F366:H366"/>
    <mergeCell ref="B363:D363"/>
    <mergeCell ref="B365:D365"/>
    <mergeCell ref="B349:B350"/>
    <mergeCell ref="B362:D362"/>
    <mergeCell ref="C310:E310"/>
    <mergeCell ref="I310:I311"/>
    <mergeCell ref="F326:H326"/>
    <mergeCell ref="F325:H325"/>
    <mergeCell ref="F327:H327"/>
    <mergeCell ref="C348:E348"/>
    <mergeCell ref="F362:H362"/>
    <mergeCell ref="F364:H364"/>
    <mergeCell ref="F365:H365"/>
    <mergeCell ref="F367:H367"/>
    <mergeCell ref="F63:H63"/>
    <mergeCell ref="B99:D99"/>
    <mergeCell ref="B101:D101"/>
    <mergeCell ref="B100:D100"/>
    <mergeCell ref="B80:I80"/>
    <mergeCell ref="B83:B84"/>
    <mergeCell ref="F136:H136"/>
    <mergeCell ref="B116:I116"/>
    <mergeCell ref="B135:D135"/>
    <mergeCell ref="B118:I118"/>
    <mergeCell ref="B96:D96"/>
    <mergeCell ref="F96:H96"/>
    <mergeCell ref="B97:D97"/>
    <mergeCell ref="F97:H97"/>
    <mergeCell ref="I82:I83"/>
    <mergeCell ref="B121:B122"/>
    <mergeCell ref="B63:D63"/>
    <mergeCell ref="F120:H120"/>
    <mergeCell ref="B117:I117"/>
    <mergeCell ref="F101:H101"/>
    <mergeCell ref="B62:D62"/>
    <mergeCell ref="B61:D61"/>
    <mergeCell ref="B41:I41"/>
    <mergeCell ref="B137:D137"/>
    <mergeCell ref="C234:E234"/>
    <mergeCell ref="I234:I235"/>
    <mergeCell ref="F173:H173"/>
    <mergeCell ref="F175:H175"/>
    <mergeCell ref="F174:H174"/>
    <mergeCell ref="F139:H139"/>
    <mergeCell ref="B156:I156"/>
    <mergeCell ref="B159:B160"/>
    <mergeCell ref="I158:I159"/>
    <mergeCell ref="F158:H158"/>
    <mergeCell ref="F214:H214"/>
    <mergeCell ref="B176:D176"/>
    <mergeCell ref="F176:H176"/>
    <mergeCell ref="B194:I194"/>
    <mergeCell ref="B193:I193"/>
    <mergeCell ref="B230:I230"/>
    <mergeCell ref="F177:H177"/>
    <mergeCell ref="B231:I231"/>
    <mergeCell ref="F210:H210"/>
    <mergeCell ref="B214:D214"/>
    <mergeCell ref="C6:E6"/>
    <mergeCell ref="F6:H6"/>
    <mergeCell ref="B20:D20"/>
    <mergeCell ref="B21:D21"/>
    <mergeCell ref="B22:D22"/>
    <mergeCell ref="B42:I42"/>
    <mergeCell ref="I44:I45"/>
    <mergeCell ref="B59:D59"/>
    <mergeCell ref="B60:D60"/>
    <mergeCell ref="C44:E44"/>
    <mergeCell ref="F44:H44"/>
    <mergeCell ref="B24:D24"/>
    <mergeCell ref="B23:D23"/>
    <mergeCell ref="F20:H20"/>
    <mergeCell ref="F21:H21"/>
    <mergeCell ref="F22:H22"/>
    <mergeCell ref="F24:H24"/>
    <mergeCell ref="B27:I27"/>
    <mergeCell ref="B197:B198"/>
    <mergeCell ref="F196:H196"/>
    <mergeCell ref="F212:H212"/>
    <mergeCell ref="F213:H213"/>
    <mergeCell ref="B211:D211"/>
    <mergeCell ref="B78:I78"/>
    <mergeCell ref="B79:I79"/>
    <mergeCell ref="I120:I121"/>
    <mergeCell ref="B134:D134"/>
    <mergeCell ref="F134:H134"/>
    <mergeCell ref="C158:E158"/>
    <mergeCell ref="F172:H172"/>
    <mergeCell ref="B173:D173"/>
    <mergeCell ref="B172:D172"/>
    <mergeCell ref="B175:D175"/>
    <mergeCell ref="B136:D136"/>
    <mergeCell ref="F100:H100"/>
    <mergeCell ref="F138:H138"/>
    <mergeCell ref="F98:H98"/>
    <mergeCell ref="B98:D98"/>
    <mergeCell ref="F99:H99"/>
    <mergeCell ref="B192:I192"/>
    <mergeCell ref="C196:E196"/>
    <mergeCell ref="I196:I197"/>
    <mergeCell ref="B554:D554"/>
    <mergeCell ref="F554:H554"/>
    <mergeCell ref="B555:D555"/>
    <mergeCell ref="F555:H555"/>
    <mergeCell ref="B593:D593"/>
    <mergeCell ref="F593:H593"/>
    <mergeCell ref="B594:D594"/>
    <mergeCell ref="F594:H594"/>
    <mergeCell ref="B574:I574"/>
    <mergeCell ref="I576:I577"/>
    <mergeCell ref="B577:B578"/>
    <mergeCell ref="B592:D592"/>
    <mergeCell ref="F592:H592"/>
    <mergeCell ref="B590:D590"/>
    <mergeCell ref="F590:H590"/>
    <mergeCell ref="B591:D591"/>
    <mergeCell ref="F591:H591"/>
    <mergeCell ref="C576:E576"/>
    <mergeCell ref="F576:H576"/>
    <mergeCell ref="B595:D595"/>
    <mergeCell ref="F595:H595"/>
    <mergeCell ref="C614:E614"/>
    <mergeCell ref="F614:H614"/>
    <mergeCell ref="B610:I610"/>
    <mergeCell ref="B611:I611"/>
    <mergeCell ref="B612:I612"/>
    <mergeCell ref="I614:I615"/>
    <mergeCell ref="B615:B616"/>
    <mergeCell ref="B630:D630"/>
    <mergeCell ref="F630:H630"/>
    <mergeCell ref="B631:D631"/>
    <mergeCell ref="F631:H631"/>
    <mergeCell ref="B628:D628"/>
    <mergeCell ref="F628:H628"/>
    <mergeCell ref="B629:D629"/>
    <mergeCell ref="F629:H629"/>
    <mergeCell ref="B648:I648"/>
    <mergeCell ref="B649:I649"/>
    <mergeCell ref="B650:I650"/>
    <mergeCell ref="I652:I653"/>
    <mergeCell ref="B653:B654"/>
    <mergeCell ref="B632:D632"/>
    <mergeCell ref="F632:H632"/>
    <mergeCell ref="B633:D633"/>
    <mergeCell ref="F633:H633"/>
    <mergeCell ref="B635:I635"/>
    <mergeCell ref="B666:D666"/>
    <mergeCell ref="F666:H666"/>
    <mergeCell ref="B667:D667"/>
    <mergeCell ref="F667:H667"/>
    <mergeCell ref="C652:E652"/>
    <mergeCell ref="F652:H652"/>
    <mergeCell ref="B668:D668"/>
    <mergeCell ref="F668:H668"/>
    <mergeCell ref="B671:D671"/>
    <mergeCell ref="F671:H671"/>
    <mergeCell ref="B669:D669"/>
    <mergeCell ref="F669:H669"/>
    <mergeCell ref="B670:D670"/>
    <mergeCell ref="F670:H670"/>
  </mergeCells>
  <phoneticPr fontId="0" type="noConversion"/>
  <hyperlinks>
    <hyperlink ref="K2" location="المحتويات!A1" display="المحتويات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18" manualBreakCount="18">
    <brk id="38" max="8" man="1"/>
    <brk id="76" max="8" man="1"/>
    <brk id="114" max="8" man="1"/>
    <brk id="152" max="8" man="1"/>
    <brk id="190" max="8" man="1"/>
    <brk id="228" max="8" man="1"/>
    <brk id="266" max="8" man="1"/>
    <brk id="304" max="8" man="1"/>
    <brk id="342" max="8" man="1"/>
    <brk id="380" max="8" man="1"/>
    <brk id="418" max="8" man="1"/>
    <brk id="456" max="8" man="1"/>
    <brk id="494" max="8" man="1"/>
    <brk id="532" max="8" man="1"/>
    <brk id="570" max="8" man="1"/>
    <brk id="608" max="8" man="1"/>
    <brk id="646" max="16383" man="1"/>
    <brk id="6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U149"/>
  <sheetViews>
    <sheetView showGridLines="0" rightToLeft="1" view="pageBreakPreview" zoomScaleNormal="75" zoomScaleSheetLayoutView="100" workbookViewId="0">
      <selection activeCell="J1" sqref="J1"/>
    </sheetView>
  </sheetViews>
  <sheetFormatPr defaultRowHeight="12.75" x14ac:dyDescent="0.2"/>
  <cols>
    <col min="1" max="1" width="1.42578125" customWidth="1"/>
    <col min="2" max="2" width="4.7109375" customWidth="1"/>
    <col min="3" max="3" width="14.7109375" customWidth="1"/>
    <col min="4" max="4" width="17.7109375" customWidth="1"/>
    <col min="5" max="6" width="12.7109375" customWidth="1"/>
    <col min="7" max="7" width="12.7109375" style="260" customWidth="1"/>
    <col min="8" max="9" width="12.7109375" customWidth="1"/>
    <col min="10" max="10" width="12.7109375" style="260" customWidth="1"/>
    <col min="11" max="11" width="1.5703125" customWidth="1"/>
  </cols>
  <sheetData>
    <row r="1" spans="2:14" ht="18" customHeight="1" x14ac:dyDescent="0.2">
      <c r="J1" s="432" t="s">
        <v>1018</v>
      </c>
    </row>
    <row r="2" spans="2:14" ht="18" customHeight="1" x14ac:dyDescent="0.2"/>
    <row r="3" spans="2:14" ht="27.75" x14ac:dyDescent="0.4">
      <c r="B3" s="630" t="s">
        <v>36</v>
      </c>
      <c r="C3" s="630"/>
      <c r="D3" s="630"/>
      <c r="E3" s="630"/>
      <c r="F3" s="630"/>
      <c r="G3" s="630"/>
      <c r="H3" s="630"/>
      <c r="I3" s="630"/>
      <c r="J3" s="630"/>
    </row>
    <row r="4" spans="2:14" ht="24.95" customHeight="1" x14ac:dyDescent="0.2">
      <c r="B4" s="620" t="s">
        <v>37</v>
      </c>
      <c r="C4" s="620"/>
      <c r="D4" s="620"/>
      <c r="E4" s="620"/>
      <c r="F4" s="620"/>
      <c r="G4" s="620"/>
      <c r="H4" s="620"/>
      <c r="I4" s="620"/>
      <c r="J4" s="620"/>
    </row>
    <row r="5" spans="2:14" ht="20.25" x14ac:dyDescent="0.3">
      <c r="B5" s="621" t="s">
        <v>501</v>
      </c>
      <c r="C5" s="622"/>
      <c r="D5" s="622"/>
      <c r="E5" s="622"/>
      <c r="F5" s="622"/>
      <c r="G5" s="622"/>
      <c r="H5" s="622"/>
      <c r="I5" s="622"/>
      <c r="J5" s="622"/>
    </row>
    <row r="6" spans="2:14" ht="18" x14ac:dyDescent="0.25">
      <c r="C6" s="89"/>
      <c r="D6" s="90"/>
    </row>
    <row r="7" spans="2:14" ht="19.5" customHeight="1" thickBot="1" x14ac:dyDescent="0.3">
      <c r="B7" s="632" t="s">
        <v>0</v>
      </c>
      <c r="C7" s="632"/>
      <c r="D7" s="90"/>
      <c r="H7" s="631" t="s">
        <v>23</v>
      </c>
      <c r="I7" s="631"/>
      <c r="J7" s="631"/>
    </row>
    <row r="8" spans="2:14" ht="20.100000000000001" customHeight="1" thickTop="1" x14ac:dyDescent="0.3">
      <c r="B8" s="623" t="s">
        <v>28</v>
      </c>
      <c r="C8" s="643" t="s">
        <v>29</v>
      </c>
      <c r="D8" s="644"/>
      <c r="E8" s="641" t="s">
        <v>32</v>
      </c>
      <c r="F8" s="641"/>
      <c r="G8" s="642"/>
      <c r="H8" s="641" t="s">
        <v>2</v>
      </c>
      <c r="I8" s="641"/>
      <c r="J8" s="642"/>
    </row>
    <row r="9" spans="2:14" ht="20.100000000000001" customHeight="1" thickBot="1" x14ac:dyDescent="0.25">
      <c r="B9" s="624"/>
      <c r="C9" s="645"/>
      <c r="D9" s="646"/>
      <c r="E9" s="633" t="s">
        <v>33</v>
      </c>
      <c r="F9" s="633"/>
      <c r="G9" s="634"/>
      <c r="H9" s="633" t="s">
        <v>13</v>
      </c>
      <c r="I9" s="633"/>
      <c r="J9" s="634"/>
    </row>
    <row r="10" spans="2:14" ht="24.95" customHeight="1" thickBot="1" x14ac:dyDescent="0.25">
      <c r="B10" s="638"/>
      <c r="C10" s="639" t="s">
        <v>30</v>
      </c>
      <c r="D10" s="640"/>
      <c r="E10" s="196" t="s">
        <v>479</v>
      </c>
      <c r="F10" s="197" t="s">
        <v>480</v>
      </c>
      <c r="G10" s="261">
        <v>2013</v>
      </c>
      <c r="H10" s="196" t="s">
        <v>479</v>
      </c>
      <c r="I10" s="197" t="s">
        <v>480</v>
      </c>
      <c r="J10" s="261">
        <v>2013</v>
      </c>
    </row>
    <row r="11" spans="2:14" ht="24.95" customHeight="1" thickTop="1" x14ac:dyDescent="0.2">
      <c r="B11" s="235">
        <v>1</v>
      </c>
      <c r="C11" s="174" t="s">
        <v>952</v>
      </c>
      <c r="D11" s="337" t="s">
        <v>481</v>
      </c>
      <c r="E11" s="226">
        <v>58307</v>
      </c>
      <c r="F11" s="227">
        <v>63422</v>
      </c>
      <c r="G11" s="262">
        <f>'دول  الخليج'!C18+'دول  الخليج'!F18</f>
        <v>70836</v>
      </c>
      <c r="H11" s="226">
        <v>17455</v>
      </c>
      <c r="I11" s="227">
        <v>14432</v>
      </c>
      <c r="J11" s="275">
        <f>'دول  الخليج'!C18-'دول  الخليج'!F18</f>
        <v>6956</v>
      </c>
    </row>
    <row r="12" spans="2:14" ht="24.95" customHeight="1" x14ac:dyDescent="0.2">
      <c r="B12" s="236">
        <v>2</v>
      </c>
      <c r="C12" s="175" t="s">
        <v>196</v>
      </c>
      <c r="D12" s="179" t="s">
        <v>197</v>
      </c>
      <c r="E12" s="228">
        <v>41715</v>
      </c>
      <c r="F12" s="227">
        <v>44117</v>
      </c>
      <c r="G12" s="262">
        <f>'دول  الخليج'!C56+'دول  الخليج'!F56</f>
        <v>44441</v>
      </c>
      <c r="H12" s="228">
        <v>32155</v>
      </c>
      <c r="I12" s="229">
        <v>34125</v>
      </c>
      <c r="J12" s="276">
        <v>31721</v>
      </c>
      <c r="N12" s="257" t="s">
        <v>7</v>
      </c>
    </row>
    <row r="13" spans="2:14" ht="24.95" customHeight="1" x14ac:dyDescent="0.2">
      <c r="B13" s="236">
        <v>3</v>
      </c>
      <c r="C13" s="175" t="s">
        <v>200</v>
      </c>
      <c r="D13" s="179" t="s">
        <v>201</v>
      </c>
      <c r="E13" s="228">
        <v>7091</v>
      </c>
      <c r="F13" s="229">
        <v>7720</v>
      </c>
      <c r="G13" s="263">
        <f>'دول  الخليج'!C132+'دول  الخليج'!F132</f>
        <v>8202</v>
      </c>
      <c r="H13" s="228">
        <v>3497</v>
      </c>
      <c r="I13" s="229">
        <v>3184</v>
      </c>
      <c r="J13" s="276">
        <v>3424</v>
      </c>
    </row>
    <row r="14" spans="2:14" ht="23.1" customHeight="1" x14ac:dyDescent="0.2">
      <c r="B14" s="237">
        <v>4</v>
      </c>
      <c r="C14" s="175" t="s">
        <v>198</v>
      </c>
      <c r="D14" s="179" t="s">
        <v>199</v>
      </c>
      <c r="E14" s="228">
        <v>7692</v>
      </c>
      <c r="F14" s="229">
        <v>7634</v>
      </c>
      <c r="G14" s="263">
        <f>'دول  الخليج'!C94+'دول  الخليج'!F94</f>
        <v>7995</v>
      </c>
      <c r="H14" s="228">
        <v>4216</v>
      </c>
      <c r="I14" s="229">
        <v>4522</v>
      </c>
      <c r="J14" s="277">
        <v>4243</v>
      </c>
    </row>
    <row r="15" spans="2:14" ht="24.95" customHeight="1" x14ac:dyDescent="0.2">
      <c r="B15" s="236">
        <v>5</v>
      </c>
      <c r="C15" s="175" t="s">
        <v>482</v>
      </c>
      <c r="D15" s="206" t="s">
        <v>483</v>
      </c>
      <c r="E15" s="230">
        <v>9863</v>
      </c>
      <c r="F15" s="231">
        <v>12255</v>
      </c>
      <c r="G15" s="264">
        <f>'دول  الخليج'!C170+'دول  الخليج'!F170</f>
        <v>12238</v>
      </c>
      <c r="H15" s="230">
        <v>3079</v>
      </c>
      <c r="I15" s="231">
        <v>1269</v>
      </c>
      <c r="J15" s="278">
        <f>'دول  الخليج'!C170-'دول  الخليج'!F170</f>
        <v>472</v>
      </c>
    </row>
    <row r="16" spans="2:14" ht="23.1" customHeight="1" x14ac:dyDescent="0.2">
      <c r="B16" s="236">
        <v>6</v>
      </c>
      <c r="C16" s="175" t="s">
        <v>202</v>
      </c>
      <c r="D16" s="179" t="s">
        <v>203</v>
      </c>
      <c r="E16" s="228">
        <v>17717</v>
      </c>
      <c r="F16" s="229">
        <v>18018</v>
      </c>
      <c r="G16" s="263">
        <f>'الجامعة العربية'!C56+'الجامعة العربية'!F56</f>
        <v>19965</v>
      </c>
      <c r="H16" s="228">
        <v>3675</v>
      </c>
      <c r="I16" s="229">
        <v>2978</v>
      </c>
      <c r="J16" s="276">
        <v>4147</v>
      </c>
    </row>
    <row r="17" spans="2:18" ht="23.1" customHeight="1" x14ac:dyDescent="0.2">
      <c r="B17" s="236">
        <v>7</v>
      </c>
      <c r="C17" s="175" t="s">
        <v>204</v>
      </c>
      <c r="D17" s="179" t="s">
        <v>205</v>
      </c>
      <c r="E17" s="228">
        <v>19282</v>
      </c>
      <c r="F17" s="229">
        <v>22101</v>
      </c>
      <c r="G17" s="263">
        <f>'الجامعة العربية'!C18+'الجامعة العربية'!F18</f>
        <v>19366</v>
      </c>
      <c r="H17" s="228">
        <v>14350</v>
      </c>
      <c r="I17" s="229">
        <v>16707</v>
      </c>
      <c r="J17" s="276">
        <v>12990</v>
      </c>
    </row>
    <row r="18" spans="2:18" ht="23.1" customHeight="1" x14ac:dyDescent="0.2">
      <c r="B18" s="236">
        <v>8</v>
      </c>
      <c r="C18" s="175" t="s">
        <v>643</v>
      </c>
      <c r="D18" s="179" t="s">
        <v>206</v>
      </c>
      <c r="E18" s="228">
        <v>11615</v>
      </c>
      <c r="F18" s="229">
        <v>10655</v>
      </c>
      <c r="G18" s="263">
        <f>'الجامعة العربية'!C94+'الجامعة العربية'!F94</f>
        <v>10180</v>
      </c>
      <c r="H18" s="228">
        <v>11021</v>
      </c>
      <c r="I18" s="229">
        <v>9579</v>
      </c>
      <c r="J18" s="276">
        <v>9552</v>
      </c>
    </row>
    <row r="19" spans="2:18" ht="23.1" customHeight="1" x14ac:dyDescent="0.2">
      <c r="B19" s="236">
        <v>9</v>
      </c>
      <c r="C19" s="175" t="s">
        <v>207</v>
      </c>
      <c r="D19" s="179" t="s">
        <v>208</v>
      </c>
      <c r="E19" s="228">
        <v>5355</v>
      </c>
      <c r="F19" s="229">
        <v>3496</v>
      </c>
      <c r="G19" s="263">
        <f>'الجامعة العربية'!C246+'الجامعة العربية'!F246</f>
        <v>1225</v>
      </c>
      <c r="H19" s="228">
        <v>1443</v>
      </c>
      <c r="I19" s="229">
        <v>442</v>
      </c>
      <c r="J19" s="276">
        <v>-225</v>
      </c>
    </row>
    <row r="20" spans="2:18" ht="24.95" customHeight="1" x14ac:dyDescent="0.2">
      <c r="B20" s="236">
        <v>10</v>
      </c>
      <c r="C20" s="207" t="s">
        <v>209</v>
      </c>
      <c r="D20" s="206" t="s">
        <v>210</v>
      </c>
      <c r="E20" s="228">
        <v>5473</v>
      </c>
      <c r="F20" s="229">
        <v>4522</v>
      </c>
      <c r="G20" s="263">
        <f>'الجامعة العربية'!C360+'الجامعة العربية'!F360</f>
        <v>4827</v>
      </c>
      <c r="H20" s="228">
        <v>5375</v>
      </c>
      <c r="I20" s="229">
        <v>4328</v>
      </c>
      <c r="J20" s="276">
        <v>4555</v>
      </c>
    </row>
    <row r="21" spans="2:18" ht="23.1" customHeight="1" x14ac:dyDescent="0.2">
      <c r="B21" s="236">
        <v>11</v>
      </c>
      <c r="C21" s="175" t="s">
        <v>375</v>
      </c>
      <c r="D21" s="338" t="s">
        <v>376</v>
      </c>
      <c r="E21" s="232">
        <v>6338</v>
      </c>
      <c r="F21" s="229">
        <v>5630</v>
      </c>
      <c r="G21" s="263">
        <f>'الجامعة العربية'!C132+'الجامعة العربية'!F132</f>
        <v>6037</v>
      </c>
      <c r="H21" s="232">
        <v>4400</v>
      </c>
      <c r="I21" s="229">
        <v>3614</v>
      </c>
      <c r="J21" s="276">
        <v>4213</v>
      </c>
    </row>
    <row r="22" spans="2:18" ht="24.95" customHeight="1" x14ac:dyDescent="0.2">
      <c r="B22" s="236">
        <v>12</v>
      </c>
      <c r="C22" s="175" t="s">
        <v>211</v>
      </c>
      <c r="D22" s="179" t="s">
        <v>212</v>
      </c>
      <c r="E22" s="232">
        <v>3425</v>
      </c>
      <c r="F22" s="229">
        <v>3610</v>
      </c>
      <c r="G22" s="263">
        <f>'الجامعة العربية'!C208+'الجامعة العربية'!F208</f>
        <v>4017</v>
      </c>
      <c r="H22" s="232">
        <v>927</v>
      </c>
      <c r="I22" s="229">
        <v>664</v>
      </c>
      <c r="J22" s="276">
        <v>104</v>
      </c>
    </row>
    <row r="23" spans="2:18" ht="24.95" customHeight="1" x14ac:dyDescent="0.2">
      <c r="B23" s="236">
        <v>13</v>
      </c>
      <c r="C23" s="175" t="s">
        <v>213</v>
      </c>
      <c r="D23" s="179" t="s">
        <v>214</v>
      </c>
      <c r="E23" s="232">
        <v>4441</v>
      </c>
      <c r="F23" s="229">
        <v>4670</v>
      </c>
      <c r="G23" s="263">
        <f>'الجامعة العربية'!C170+'الجامعة العربية'!F170</f>
        <v>3512</v>
      </c>
      <c r="H23" s="232">
        <v>1517</v>
      </c>
      <c r="I23" s="229">
        <v>1224</v>
      </c>
      <c r="J23" s="276">
        <v>134</v>
      </c>
    </row>
    <row r="24" spans="2:18" ht="24.95" customHeight="1" x14ac:dyDescent="0.2">
      <c r="B24" s="236">
        <v>14</v>
      </c>
      <c r="C24" s="175" t="s">
        <v>215</v>
      </c>
      <c r="D24" s="179" t="s">
        <v>216</v>
      </c>
      <c r="E24" s="228">
        <v>990</v>
      </c>
      <c r="F24" s="229">
        <v>849</v>
      </c>
      <c r="G24" s="263">
        <f>'الجامعة العربية'!C284+'الجامعة العربية'!F284</f>
        <v>1119</v>
      </c>
      <c r="H24" s="228">
        <v>836</v>
      </c>
      <c r="I24" s="229">
        <v>593</v>
      </c>
      <c r="J24" s="276">
        <f>'الجامعة العربية'!I284</f>
        <v>835</v>
      </c>
      <c r="M24" s="148"/>
      <c r="N24" s="148"/>
      <c r="O24" s="148"/>
      <c r="P24" s="148"/>
      <c r="Q24" s="148"/>
      <c r="R24" s="148"/>
    </row>
    <row r="25" spans="2:18" ht="24.95" customHeight="1" x14ac:dyDescent="0.2">
      <c r="B25" s="236">
        <v>15</v>
      </c>
      <c r="C25" s="207" t="s">
        <v>217</v>
      </c>
      <c r="D25" s="179" t="s">
        <v>218</v>
      </c>
      <c r="E25" s="228">
        <v>944</v>
      </c>
      <c r="F25" s="229">
        <v>963</v>
      </c>
      <c r="G25" s="263">
        <f>'الجامعة العربية'!C322+'الجامعة العربية'!F322</f>
        <v>1253</v>
      </c>
      <c r="H25" s="228">
        <v>-736</v>
      </c>
      <c r="I25" s="229">
        <v>-717</v>
      </c>
      <c r="J25" s="276">
        <f>'الجامعة العربية'!I322</f>
        <v>-1015</v>
      </c>
      <c r="M25" s="148"/>
      <c r="N25" s="148"/>
      <c r="O25" s="148"/>
      <c r="P25" s="148"/>
      <c r="Q25" s="148"/>
      <c r="R25" s="148"/>
    </row>
    <row r="26" spans="2:18" ht="24.95" customHeight="1" x14ac:dyDescent="0.2">
      <c r="B26" s="236">
        <v>16</v>
      </c>
      <c r="C26" s="175" t="s">
        <v>219</v>
      </c>
      <c r="D26" s="179" t="s">
        <v>220</v>
      </c>
      <c r="E26" s="228">
        <v>23254</v>
      </c>
      <c r="F26" s="229">
        <v>27040</v>
      </c>
      <c r="G26" s="263">
        <f>'الدول الأسلامية غير العربية'!C18+'الدول الأسلامية غير العربية'!F18</f>
        <v>28032</v>
      </c>
      <c r="H26" s="228">
        <v>12440</v>
      </c>
      <c r="I26" s="229">
        <v>12438</v>
      </c>
      <c r="J26" s="276">
        <f>'الدول الأسلامية غير العربية'!I18</f>
        <v>13198</v>
      </c>
      <c r="M26" s="148"/>
      <c r="N26" s="148"/>
      <c r="O26" s="146"/>
      <c r="P26" s="147"/>
      <c r="Q26" s="148"/>
      <c r="R26" s="148"/>
    </row>
    <row r="27" spans="2:18" ht="23.1" customHeight="1" x14ac:dyDescent="0.2">
      <c r="B27" s="236">
        <v>17</v>
      </c>
      <c r="C27" s="175" t="s">
        <v>223</v>
      </c>
      <c r="D27" s="179" t="s">
        <v>224</v>
      </c>
      <c r="E27" s="228">
        <v>21747</v>
      </c>
      <c r="F27" s="229">
        <v>29609</v>
      </c>
      <c r="G27" s="263">
        <f>'الدول الأسلامية غير العربية'!C94+'الدول الأسلامية غير العربية'!F94</f>
        <v>27629</v>
      </c>
      <c r="H27" s="228">
        <v>3363</v>
      </c>
      <c r="I27" s="229">
        <v>2765</v>
      </c>
      <c r="J27" s="276">
        <f>'الدول الأسلامية غير العربية'!I94</f>
        <v>3063</v>
      </c>
      <c r="M27" s="148"/>
      <c r="N27" s="148"/>
      <c r="O27" s="146"/>
      <c r="P27" s="147"/>
      <c r="Q27" s="148"/>
      <c r="R27" s="148"/>
    </row>
    <row r="28" spans="2:18" ht="23.1" customHeight="1" x14ac:dyDescent="0.2">
      <c r="B28" s="236">
        <v>18</v>
      </c>
      <c r="C28" s="175" t="s">
        <v>221</v>
      </c>
      <c r="D28" s="179" t="s">
        <v>222</v>
      </c>
      <c r="E28" s="228">
        <v>18042</v>
      </c>
      <c r="F28" s="229">
        <v>14599</v>
      </c>
      <c r="G28" s="263">
        <f>'الدول الأسلامية غير العربية'!C56+'الدول الأسلامية غير العربية'!F56</f>
        <v>16924</v>
      </c>
      <c r="H28" s="228">
        <v>14604</v>
      </c>
      <c r="I28" s="229">
        <v>11267</v>
      </c>
      <c r="J28" s="276">
        <f>'الدول الأسلامية غير العربية'!I56</f>
        <v>12788</v>
      </c>
      <c r="M28" s="148"/>
      <c r="N28" s="148"/>
      <c r="O28" s="146"/>
      <c r="P28" s="147"/>
      <c r="Q28" s="148"/>
      <c r="R28" s="148"/>
    </row>
    <row r="29" spans="2:18" ht="23.1" customHeight="1" x14ac:dyDescent="0.2">
      <c r="B29" s="236">
        <v>19</v>
      </c>
      <c r="C29" s="175" t="s">
        <v>225</v>
      </c>
      <c r="D29" s="179" t="s">
        <v>226</v>
      </c>
      <c r="E29" s="228">
        <v>15600</v>
      </c>
      <c r="F29" s="229">
        <v>15168</v>
      </c>
      <c r="G29" s="263">
        <f>'الدول الأسلامية غير العربية'!C132+'الدول الأسلامية غير العربية'!F132</f>
        <v>13077</v>
      </c>
      <c r="H29" s="228">
        <v>3342</v>
      </c>
      <c r="I29" s="229">
        <v>3488</v>
      </c>
      <c r="J29" s="276">
        <f>'الدول الأسلامية غير العربية'!I132</f>
        <v>3409</v>
      </c>
      <c r="M29" s="148"/>
      <c r="N29" s="148"/>
      <c r="O29" s="146"/>
      <c r="P29" s="147"/>
      <c r="Q29" s="148"/>
      <c r="R29" s="148"/>
    </row>
    <row r="30" spans="2:18" ht="24.95" customHeight="1" x14ac:dyDescent="0.2">
      <c r="B30" s="236">
        <v>20</v>
      </c>
      <c r="C30" s="175" t="s">
        <v>484</v>
      </c>
      <c r="D30" s="179" t="s">
        <v>229</v>
      </c>
      <c r="E30" s="228">
        <v>3361</v>
      </c>
      <c r="F30" s="229">
        <v>3834</v>
      </c>
      <c r="G30" s="263">
        <f>'الدول الأسلامية غير العربية'!C208+'الدول الأسلامية غير العربية'!F208</f>
        <v>3981</v>
      </c>
      <c r="H30" s="228">
        <v>2491</v>
      </c>
      <c r="I30" s="229">
        <v>2552</v>
      </c>
      <c r="J30" s="276">
        <f>'الدول الأسلامية غير العربية'!I208</f>
        <v>2373</v>
      </c>
      <c r="M30" s="148"/>
      <c r="N30" s="148"/>
      <c r="O30" s="146"/>
      <c r="P30" s="147"/>
      <c r="Q30" s="148"/>
      <c r="R30" s="148"/>
    </row>
    <row r="31" spans="2:18" ht="23.1" customHeight="1" x14ac:dyDescent="0.2">
      <c r="B31" s="236">
        <v>21</v>
      </c>
      <c r="C31" s="175" t="s">
        <v>227</v>
      </c>
      <c r="D31" s="179" t="s">
        <v>228</v>
      </c>
      <c r="E31" s="228">
        <v>1407</v>
      </c>
      <c r="F31" s="229">
        <v>823</v>
      </c>
      <c r="G31" s="263">
        <f>'الدول الأسلامية غير العربية'!C170+'الدول الأسلامية غير العربية'!F170</f>
        <v>775</v>
      </c>
      <c r="H31" s="228">
        <v>911</v>
      </c>
      <c r="I31" s="229">
        <v>77</v>
      </c>
      <c r="J31" s="276">
        <f>'الدول الأسلامية غير العربية'!I170</f>
        <v>-167</v>
      </c>
      <c r="M31" s="148"/>
      <c r="N31" s="148"/>
      <c r="O31" s="146"/>
      <c r="P31" s="147"/>
      <c r="Q31" s="148"/>
      <c r="R31" s="148"/>
    </row>
    <row r="32" spans="2:18" ht="23.1" customHeight="1" x14ac:dyDescent="0.2">
      <c r="B32" s="236">
        <v>22</v>
      </c>
      <c r="C32" s="175" t="s">
        <v>230</v>
      </c>
      <c r="D32" s="179" t="s">
        <v>231</v>
      </c>
      <c r="E32" s="228">
        <v>67</v>
      </c>
      <c r="F32" s="229">
        <v>107</v>
      </c>
      <c r="G32" s="263">
        <f>'الدول الأسلامية غير العربية'!C246+'الدول الأسلامية غير العربية'!F246</f>
        <v>81</v>
      </c>
      <c r="H32" s="228">
        <v>67</v>
      </c>
      <c r="I32" s="229">
        <v>105</v>
      </c>
      <c r="J32" s="276">
        <f>'الدول الأسلامية غير العربية'!I246</f>
        <v>79</v>
      </c>
      <c r="M32" s="148"/>
      <c r="N32" s="148"/>
      <c r="O32" s="146"/>
      <c r="P32" s="147"/>
      <c r="Q32" s="148"/>
      <c r="R32" s="148"/>
    </row>
    <row r="33" spans="2:18" ht="23.1" customHeight="1" x14ac:dyDescent="0.2">
      <c r="B33" s="236">
        <v>23</v>
      </c>
      <c r="C33" s="175" t="s">
        <v>232</v>
      </c>
      <c r="D33" s="179" t="s">
        <v>233</v>
      </c>
      <c r="E33" s="228">
        <v>211893</v>
      </c>
      <c r="F33" s="229">
        <v>231190</v>
      </c>
      <c r="G33" s="263">
        <f>'الأسيوية عدا العربية و الأسلامي'!$C$18+'الأسيوية عدا العربية و الأسلامي'!$F$18</f>
        <v>214978</v>
      </c>
      <c r="H33" s="228">
        <v>149763</v>
      </c>
      <c r="I33" s="229">
        <v>153212</v>
      </c>
      <c r="J33" s="276">
        <f>'الأسيوية عدا العربية و الأسلامي'!$I$18</f>
        <v>144672</v>
      </c>
      <c r="M33" s="148"/>
      <c r="N33" s="148"/>
      <c r="O33" s="146"/>
      <c r="P33" s="147"/>
      <c r="Q33" s="148"/>
      <c r="R33" s="148"/>
    </row>
    <row r="34" spans="2:18" ht="23.1" customHeight="1" x14ac:dyDescent="0.2">
      <c r="B34" s="236">
        <v>24</v>
      </c>
      <c r="C34" s="175" t="s">
        <v>234</v>
      </c>
      <c r="D34" s="179" t="s">
        <v>235</v>
      </c>
      <c r="E34" s="228">
        <v>235329</v>
      </c>
      <c r="F34" s="229">
        <v>262424</v>
      </c>
      <c r="G34" s="263">
        <f>'الأسيوية عدا العربية و الأسلامي'!$C$170+'الأسيوية عدا العربية و الأسلامي'!$F$170</f>
        <v>267423</v>
      </c>
      <c r="H34" s="228">
        <v>105671</v>
      </c>
      <c r="I34" s="229">
        <v>114034</v>
      </c>
      <c r="J34" s="276">
        <f>'الأسيوية عدا العربية و الأسلامي'!$I$170</f>
        <v>110449</v>
      </c>
      <c r="M34" s="148"/>
      <c r="N34" s="148"/>
      <c r="O34" s="146"/>
      <c r="P34" s="147"/>
      <c r="Q34" s="148"/>
      <c r="R34" s="148"/>
    </row>
    <row r="35" spans="2:18" ht="24.95" customHeight="1" x14ac:dyDescent="0.2">
      <c r="B35" s="237">
        <v>25</v>
      </c>
      <c r="C35" s="176" t="s">
        <v>236</v>
      </c>
      <c r="D35" s="180" t="s">
        <v>237</v>
      </c>
      <c r="E35" s="230">
        <v>166468</v>
      </c>
      <c r="F35" s="231">
        <v>169052</v>
      </c>
      <c r="G35" s="264">
        <f>'الأسيوية عدا العربية و الأسلامي'!$C$56+'الأسيوية عدا العربية و الأسلامي'!$F$56</f>
        <v>167768</v>
      </c>
      <c r="H35" s="230">
        <v>108316</v>
      </c>
      <c r="I35" s="231">
        <v>98118</v>
      </c>
      <c r="J35" s="278">
        <f>'الأسيوية عدا العربية و الأسلامي'!$I$56</f>
        <v>95732</v>
      </c>
      <c r="M35" s="148"/>
      <c r="N35" s="148"/>
      <c r="O35" s="146"/>
      <c r="P35" s="147"/>
      <c r="Q35" s="148"/>
      <c r="R35" s="148"/>
    </row>
    <row r="36" spans="2:18" ht="24.95" customHeight="1" x14ac:dyDescent="0.2">
      <c r="B36" s="236">
        <v>26</v>
      </c>
      <c r="C36" s="175" t="s">
        <v>238</v>
      </c>
      <c r="D36" s="179" t="s">
        <v>239</v>
      </c>
      <c r="E36" s="228">
        <v>119463</v>
      </c>
      <c r="F36" s="229">
        <v>140422</v>
      </c>
      <c r="G36" s="263">
        <f>'الأسيوية عدا العربية و الأسلامي'!$C$94+'الأسيوية عدا العربية و الأسلامي'!$F$94</f>
        <v>151266</v>
      </c>
      <c r="H36" s="228">
        <v>87081</v>
      </c>
      <c r="I36" s="229">
        <v>101260</v>
      </c>
      <c r="J36" s="276">
        <f>'الأسيوية عدا العربية و الأسلامي'!$I$94</f>
        <v>107622</v>
      </c>
      <c r="M36" s="148"/>
      <c r="N36" s="148"/>
      <c r="O36" s="146"/>
      <c r="P36" s="147"/>
      <c r="Q36" s="148"/>
      <c r="R36" s="148"/>
    </row>
    <row r="37" spans="2:18" ht="24.95" customHeight="1" x14ac:dyDescent="0.2">
      <c r="B37" s="236">
        <v>27</v>
      </c>
      <c r="C37" s="175" t="s">
        <v>240</v>
      </c>
      <c r="D37" s="179" t="s">
        <v>241</v>
      </c>
      <c r="E37" s="228">
        <v>62904</v>
      </c>
      <c r="F37" s="229">
        <v>57626</v>
      </c>
      <c r="G37" s="263">
        <f>'الأسيوية عدا العربية و الأسلامي'!$C$132+'الأسيوية عدا العربية و الأسلامي'!$F$132</f>
        <v>50018</v>
      </c>
      <c r="H37" s="228">
        <v>57892</v>
      </c>
      <c r="I37" s="229">
        <v>49538</v>
      </c>
      <c r="J37" s="276">
        <f>'الأسيوية عدا العربية و الأسلامي'!$I$132</f>
        <v>37734</v>
      </c>
      <c r="M37" s="148"/>
      <c r="N37" s="148"/>
      <c r="O37" s="146"/>
      <c r="P37" s="147"/>
      <c r="Q37" s="148"/>
      <c r="R37" s="148"/>
    </row>
    <row r="38" spans="2:18" ht="24.95" customHeight="1" x14ac:dyDescent="0.2">
      <c r="B38" s="236">
        <v>28</v>
      </c>
      <c r="C38" s="175" t="s">
        <v>485</v>
      </c>
      <c r="D38" s="179" t="s">
        <v>242</v>
      </c>
      <c r="E38" s="228">
        <v>51701</v>
      </c>
      <c r="F38" s="229">
        <v>56899</v>
      </c>
      <c r="G38" s="263">
        <f>'الأسيوية عدا العربية و الأسلامي'!$C$208+'الأسيوية عدا العربية و الأسلامي'!$F$208</f>
        <v>58596</v>
      </c>
      <c r="H38" s="228">
        <v>41995</v>
      </c>
      <c r="I38" s="229">
        <v>43655</v>
      </c>
      <c r="J38" s="276">
        <f>'الأسيوية عدا العربية و الأسلامي'!$I$208</f>
        <v>45246</v>
      </c>
      <c r="M38" s="148"/>
      <c r="N38" s="148"/>
      <c r="O38" s="148"/>
      <c r="P38" s="148"/>
      <c r="Q38" s="148"/>
      <c r="R38" s="148"/>
    </row>
    <row r="39" spans="2:18" ht="24.95" customHeight="1" x14ac:dyDescent="0.2">
      <c r="B39" s="236">
        <v>29</v>
      </c>
      <c r="C39" s="175" t="s">
        <v>486</v>
      </c>
      <c r="D39" s="179" t="s">
        <v>243</v>
      </c>
      <c r="E39" s="228">
        <v>34790</v>
      </c>
      <c r="F39" s="229">
        <v>39830</v>
      </c>
      <c r="G39" s="263">
        <f>'الأسيوية عدا العربية و الأسلامي'!$C$246+'الأسيوية عدا العربية و الأسلامي'!$F$246</f>
        <v>39036</v>
      </c>
      <c r="H39" s="228">
        <v>14492</v>
      </c>
      <c r="I39" s="229">
        <v>14416</v>
      </c>
      <c r="J39" s="276">
        <f>'الأسيوية عدا العربية و الأسلامي'!$I$246</f>
        <v>12020</v>
      </c>
    </row>
    <row r="40" spans="2:18" ht="24.95" customHeight="1" thickBot="1" x14ac:dyDescent="0.25">
      <c r="B40" s="238">
        <v>30</v>
      </c>
      <c r="C40" s="177" t="s">
        <v>244</v>
      </c>
      <c r="D40" s="181" t="s">
        <v>245</v>
      </c>
      <c r="E40" s="233">
        <v>14036</v>
      </c>
      <c r="F40" s="234">
        <v>13900</v>
      </c>
      <c r="G40" s="265">
        <f>'الأسيوية عدا العربية و الأسلامي'!$C$284+'الأسيوية عدا العربية و الأسلامي'!$F$284</f>
        <v>10776</v>
      </c>
      <c r="H40" s="233">
        <v>12092</v>
      </c>
      <c r="I40" s="234">
        <v>11840</v>
      </c>
      <c r="J40" s="279">
        <f>'الأسيوية عدا العربية و الأسلامي'!$I$284</f>
        <v>8861</v>
      </c>
    </row>
    <row r="41" spans="2:18" ht="24.75" customHeight="1" thickTop="1" x14ac:dyDescent="0.2">
      <c r="B41" s="615" t="s">
        <v>35</v>
      </c>
      <c r="C41" s="615"/>
      <c r="D41" s="615"/>
      <c r="E41" s="148"/>
      <c r="F41" s="148"/>
      <c r="G41" s="616" t="s">
        <v>34</v>
      </c>
      <c r="H41" s="616"/>
      <c r="I41" s="616"/>
      <c r="J41" s="616"/>
    </row>
    <row r="43" spans="2:18" ht="18" customHeight="1" x14ac:dyDescent="0.2"/>
    <row r="44" spans="2:18" ht="18" x14ac:dyDescent="0.2">
      <c r="B44" s="93"/>
      <c r="C44" s="94"/>
      <c r="D44" s="93" t="s">
        <v>7</v>
      </c>
      <c r="E44" s="93"/>
      <c r="F44" s="93"/>
      <c r="G44" s="266"/>
      <c r="H44" s="95" t="s">
        <v>7</v>
      </c>
      <c r="I44" s="93"/>
      <c r="J44" s="266"/>
    </row>
    <row r="45" spans="2:18" ht="27.75" x14ac:dyDescent="0.4">
      <c r="B45" s="630" t="s">
        <v>36</v>
      </c>
      <c r="C45" s="630"/>
      <c r="D45" s="630"/>
      <c r="E45" s="630"/>
      <c r="F45" s="630"/>
      <c r="G45" s="630"/>
      <c r="H45" s="630"/>
      <c r="I45" s="630"/>
      <c r="J45" s="630"/>
    </row>
    <row r="46" spans="2:18" s="173" customFormat="1" ht="24.95" customHeight="1" x14ac:dyDescent="0.2">
      <c r="B46" s="620" t="s">
        <v>37</v>
      </c>
      <c r="C46" s="620"/>
      <c r="D46" s="620"/>
      <c r="E46" s="620"/>
      <c r="F46" s="620"/>
      <c r="G46" s="620"/>
      <c r="H46" s="620"/>
      <c r="I46" s="620"/>
      <c r="J46" s="620"/>
    </row>
    <row r="47" spans="2:18" ht="20.25" x14ac:dyDescent="0.3">
      <c r="B47" s="621" t="s">
        <v>501</v>
      </c>
      <c r="C47" s="622"/>
      <c r="D47" s="622"/>
      <c r="E47" s="622"/>
      <c r="F47" s="622"/>
      <c r="G47" s="622"/>
      <c r="H47" s="622"/>
      <c r="I47" s="622"/>
      <c r="J47" s="622"/>
    </row>
    <row r="48" spans="2:18" ht="18" x14ac:dyDescent="0.2">
      <c r="B48" s="93"/>
      <c r="C48" s="94"/>
      <c r="D48" s="93"/>
      <c r="E48" s="93"/>
      <c r="F48" s="93"/>
      <c r="G48" s="266"/>
      <c r="H48" s="93"/>
      <c r="I48" s="93"/>
      <c r="J48" s="266"/>
    </row>
    <row r="49" spans="2:18" ht="19.5" customHeight="1" thickBot="1" x14ac:dyDescent="0.25">
      <c r="B49" s="627" t="s">
        <v>0</v>
      </c>
      <c r="C49" s="627"/>
      <c r="D49" s="93"/>
      <c r="E49" s="93"/>
      <c r="F49" s="93"/>
      <c r="G49" s="266"/>
      <c r="H49" s="619" t="s">
        <v>23</v>
      </c>
      <c r="I49" s="619"/>
      <c r="J49" s="619"/>
    </row>
    <row r="50" spans="2:18" ht="21.95" customHeight="1" thickTop="1" x14ac:dyDescent="0.3">
      <c r="B50" s="623" t="s">
        <v>28</v>
      </c>
      <c r="C50" s="625" t="s">
        <v>29</v>
      </c>
      <c r="D50" s="625"/>
      <c r="E50" s="637" t="s">
        <v>32</v>
      </c>
      <c r="F50" s="635"/>
      <c r="G50" s="636"/>
      <c r="H50" s="635" t="s">
        <v>2</v>
      </c>
      <c r="I50" s="635"/>
      <c r="J50" s="636"/>
    </row>
    <row r="51" spans="2:18" ht="20.100000000000001" customHeight="1" thickBot="1" x14ac:dyDescent="0.25">
      <c r="B51" s="624"/>
      <c r="C51" s="626"/>
      <c r="D51" s="626"/>
      <c r="E51" s="629" t="s">
        <v>33</v>
      </c>
      <c r="F51" s="617"/>
      <c r="G51" s="628"/>
      <c r="H51" s="617" t="s">
        <v>13</v>
      </c>
      <c r="I51" s="617"/>
      <c r="J51" s="628"/>
    </row>
    <row r="52" spans="2:18" ht="24.95" customHeight="1" thickBot="1" x14ac:dyDescent="0.25">
      <c r="B52" s="624"/>
      <c r="C52" s="617" t="s">
        <v>30</v>
      </c>
      <c r="D52" s="618"/>
      <c r="E52" s="198" t="s">
        <v>479</v>
      </c>
      <c r="F52" s="199" t="s">
        <v>480</v>
      </c>
      <c r="G52" s="267">
        <v>2013</v>
      </c>
      <c r="H52" s="200" t="s">
        <v>479</v>
      </c>
      <c r="I52" s="201" t="s">
        <v>480</v>
      </c>
      <c r="J52" s="280">
        <v>2013</v>
      </c>
    </row>
    <row r="53" spans="2:18" ht="24.95" customHeight="1" thickTop="1" x14ac:dyDescent="0.2">
      <c r="B53" s="248">
        <v>31</v>
      </c>
      <c r="C53" s="171" t="s">
        <v>246</v>
      </c>
      <c r="D53" s="172" t="s">
        <v>247</v>
      </c>
      <c r="E53" s="239">
        <v>2174</v>
      </c>
      <c r="F53" s="240">
        <v>1970</v>
      </c>
      <c r="G53" s="268">
        <f>'الأسيوية عدا العربية و الأسلامي'!$C$322+'الأسيوية عدا العربية و الأسلامي'!$F$322</f>
        <v>1077</v>
      </c>
      <c r="H53" s="241">
        <v>1620</v>
      </c>
      <c r="I53" s="242">
        <v>1524</v>
      </c>
      <c r="J53" s="281">
        <f>'الأسيوية عدا العربية و الأسلامي'!$I$322</f>
        <v>659</v>
      </c>
    </row>
    <row r="54" spans="2:18" ht="24.95" customHeight="1" x14ac:dyDescent="0.2">
      <c r="B54" s="236">
        <v>32</v>
      </c>
      <c r="C54" s="168" t="s">
        <v>487</v>
      </c>
      <c r="D54" s="165" t="s">
        <v>248</v>
      </c>
      <c r="E54" s="218">
        <v>982</v>
      </c>
      <c r="F54" s="219">
        <v>2178</v>
      </c>
      <c r="G54" s="269">
        <f>'الأسيوية عدا العربية و الأسلامي'!$C$360+'الأسيوية عدا العربية و الأسلامي'!$F$360</f>
        <v>707</v>
      </c>
      <c r="H54" s="217">
        <v>466</v>
      </c>
      <c r="I54" s="243">
        <v>1634</v>
      </c>
      <c r="J54" s="282">
        <f>'الأسيوية عدا العربية و الأسلامي'!$I$360</f>
        <v>129</v>
      </c>
    </row>
    <row r="55" spans="2:18" ht="24.95" customHeight="1" x14ac:dyDescent="0.2">
      <c r="B55" s="236">
        <v>33</v>
      </c>
      <c r="C55" s="168" t="s">
        <v>249</v>
      </c>
      <c r="D55" s="165" t="s">
        <v>250</v>
      </c>
      <c r="E55" s="218">
        <v>20040</v>
      </c>
      <c r="F55" s="219">
        <v>29553</v>
      </c>
      <c r="G55" s="269">
        <f>'افريقيا عدا العربية والأسلامية'!C18+'افريقيا عدا العربية والأسلامية'!F18</f>
        <v>30250</v>
      </c>
      <c r="H55" s="217">
        <v>16564</v>
      </c>
      <c r="I55" s="243">
        <v>25957</v>
      </c>
      <c r="J55" s="282">
        <f>'افريقيا عدا العربية والأسلامية'!I18</f>
        <v>24166</v>
      </c>
    </row>
    <row r="56" spans="2:18" ht="24.95" customHeight="1" x14ac:dyDescent="0.2">
      <c r="B56" s="236">
        <v>34</v>
      </c>
      <c r="C56" s="168" t="s">
        <v>251</v>
      </c>
      <c r="D56" s="165" t="s">
        <v>252</v>
      </c>
      <c r="E56" s="218">
        <v>3650</v>
      </c>
      <c r="F56" s="219">
        <v>3844</v>
      </c>
      <c r="G56" s="269">
        <f>'افريقيا عدا العربية والأسلامية'!C56+'افريقيا عدا العربية والأسلامية'!F56</f>
        <v>1912</v>
      </c>
      <c r="H56" s="217">
        <v>3422</v>
      </c>
      <c r="I56" s="243">
        <v>3570</v>
      </c>
      <c r="J56" s="282">
        <f>'افريقيا عدا العربية والأسلامية'!I56</f>
        <v>1556</v>
      </c>
    </row>
    <row r="57" spans="2:18" ht="24.95" customHeight="1" x14ac:dyDescent="0.2">
      <c r="B57" s="236">
        <v>35</v>
      </c>
      <c r="C57" s="168" t="s">
        <v>253</v>
      </c>
      <c r="D57" s="165" t="s">
        <v>254</v>
      </c>
      <c r="E57" s="218">
        <v>850</v>
      </c>
      <c r="F57" s="219">
        <v>996</v>
      </c>
      <c r="G57" s="269">
        <f>'افريقيا عدا العربية والأسلامية'!C94+'افريقيا عدا العربية والأسلامية'!F94</f>
        <v>944</v>
      </c>
      <c r="H57" s="217">
        <v>-354</v>
      </c>
      <c r="I57" s="243">
        <v>-504</v>
      </c>
      <c r="J57" s="282">
        <f>'افريقيا عدا العربية والأسلامية'!I94</f>
        <v>-246</v>
      </c>
    </row>
    <row r="58" spans="2:18" ht="24.95" customHeight="1" x14ac:dyDescent="0.2">
      <c r="B58" s="236">
        <v>36</v>
      </c>
      <c r="C58" s="168" t="s">
        <v>255</v>
      </c>
      <c r="D58" s="165" t="s">
        <v>256</v>
      </c>
      <c r="E58" s="218">
        <v>8077</v>
      </c>
      <c r="F58" s="219">
        <v>9815</v>
      </c>
      <c r="G58" s="269">
        <f>'استراليا وجزر الباسفيك'!C18+'استراليا وجزر الباسفيك'!F18</f>
        <v>10179</v>
      </c>
      <c r="H58" s="217">
        <v>-5057</v>
      </c>
      <c r="I58" s="243">
        <v>-6583</v>
      </c>
      <c r="J58" s="282">
        <f>'استراليا وجزر الباسفيك'!I18</f>
        <v>-7725</v>
      </c>
    </row>
    <row r="59" spans="2:18" ht="24.95" customHeight="1" x14ac:dyDescent="0.2">
      <c r="B59" s="236">
        <v>37</v>
      </c>
      <c r="C59" s="168" t="s">
        <v>257</v>
      </c>
      <c r="D59" s="165" t="s">
        <v>258</v>
      </c>
      <c r="E59" s="218">
        <v>4738</v>
      </c>
      <c r="F59" s="219">
        <v>5463</v>
      </c>
      <c r="G59" s="269">
        <f>'استراليا وجزر الباسفيك'!C56+'استراليا وجزر الباسفيك'!F56</f>
        <v>3820</v>
      </c>
      <c r="H59" s="217">
        <v>210</v>
      </c>
      <c r="I59" s="243">
        <v>683</v>
      </c>
      <c r="J59" s="282">
        <f>'استراليا وجزر الباسفيك'!I56</f>
        <v>-194</v>
      </c>
    </row>
    <row r="60" spans="2:18" ht="30.75" customHeight="1" x14ac:dyDescent="0.2">
      <c r="B60" s="236">
        <v>38</v>
      </c>
      <c r="C60" s="178" t="s">
        <v>259</v>
      </c>
      <c r="D60" s="165" t="s">
        <v>260</v>
      </c>
      <c r="E60" s="218">
        <v>249465</v>
      </c>
      <c r="F60" s="219">
        <v>287109</v>
      </c>
      <c r="G60" s="269">
        <f>'امريكا الشمالية'!$C$18+'امريكا الشمالية'!$F$18</f>
        <v>284436</v>
      </c>
      <c r="H60" s="217">
        <v>125579</v>
      </c>
      <c r="I60" s="243">
        <v>129569</v>
      </c>
      <c r="J60" s="282">
        <f>'امريكا الشمالية'!$I$18</f>
        <v>113684</v>
      </c>
    </row>
    <row r="61" spans="2:18" ht="24.95" customHeight="1" x14ac:dyDescent="0.2">
      <c r="B61" s="236">
        <v>39</v>
      </c>
      <c r="C61" s="168" t="s">
        <v>261</v>
      </c>
      <c r="D61" s="165" t="s">
        <v>262</v>
      </c>
      <c r="E61" s="218">
        <v>15388</v>
      </c>
      <c r="F61" s="219">
        <v>18332</v>
      </c>
      <c r="G61" s="269">
        <f>'امريكا الشمالية'!$C$56+'امريكا الشمالية'!$F$56</f>
        <v>16222</v>
      </c>
      <c r="H61" s="217">
        <v>3256</v>
      </c>
      <c r="I61" s="243">
        <v>1184</v>
      </c>
      <c r="J61" s="282">
        <f>'امريكا الشمالية'!$I$56</f>
        <v>3204</v>
      </c>
    </row>
    <row r="62" spans="2:18" ht="24.95" customHeight="1" x14ac:dyDescent="0.2">
      <c r="B62" s="236">
        <v>40</v>
      </c>
      <c r="C62" s="168" t="s">
        <v>263</v>
      </c>
      <c r="D62" s="165" t="s">
        <v>264</v>
      </c>
      <c r="E62" s="218">
        <v>26968</v>
      </c>
      <c r="F62" s="219">
        <v>22797</v>
      </c>
      <c r="G62" s="269">
        <f>'امريكا الجنوبية'!$C$18+'امريكا الجنوبية'!$F$18</f>
        <v>25170</v>
      </c>
      <c r="H62" s="217">
        <v>-1476</v>
      </c>
      <c r="I62" s="243">
        <v>-823</v>
      </c>
      <c r="J62" s="282">
        <f>'امريكا الجنوبية'!$I$18</f>
        <v>170</v>
      </c>
    </row>
    <row r="63" spans="2:18" ht="24.95" customHeight="1" x14ac:dyDescent="0.2">
      <c r="B63" s="236">
        <v>41</v>
      </c>
      <c r="C63" s="168" t="s">
        <v>265</v>
      </c>
      <c r="D63" s="165" t="s">
        <v>266</v>
      </c>
      <c r="E63" s="218">
        <v>5434</v>
      </c>
      <c r="F63" s="219">
        <v>5924</v>
      </c>
      <c r="G63" s="269">
        <f>'امريكا الجنوبية'!$C$56+'امريكا الجنوبية'!$F$56</f>
        <v>7361</v>
      </c>
      <c r="H63" s="217">
        <v>162</v>
      </c>
      <c r="I63" s="243">
        <v>-1626</v>
      </c>
      <c r="J63" s="282">
        <f>'امريكا الجنوبية'!$I$56</f>
        <v>-4951</v>
      </c>
      <c r="L63" s="104"/>
      <c r="M63" s="104"/>
      <c r="N63" s="104"/>
      <c r="O63" s="104"/>
      <c r="P63" s="104"/>
      <c r="Q63" s="104"/>
      <c r="R63" s="104"/>
    </row>
    <row r="64" spans="2:18" ht="24.95" customHeight="1" x14ac:dyDescent="0.2">
      <c r="B64" s="236">
        <v>42</v>
      </c>
      <c r="C64" s="168" t="s">
        <v>267</v>
      </c>
      <c r="D64" s="165" t="s">
        <v>268</v>
      </c>
      <c r="E64" s="218">
        <v>2745</v>
      </c>
      <c r="F64" s="219">
        <v>3490</v>
      </c>
      <c r="G64" s="269">
        <f>'امريكا الجنوبية'!$C$94+'امريكا الجنوبية'!$F$94</f>
        <v>6091</v>
      </c>
      <c r="H64" s="217">
        <v>-2593</v>
      </c>
      <c r="I64" s="243">
        <v>-3422</v>
      </c>
      <c r="J64" s="282">
        <f>'امريكا الجنوبية'!$I$94</f>
        <v>-6039</v>
      </c>
      <c r="L64" s="104"/>
      <c r="M64" s="104"/>
      <c r="N64" s="104"/>
      <c r="O64" s="104"/>
      <c r="P64" s="104"/>
      <c r="Q64" s="104"/>
      <c r="R64" s="104"/>
    </row>
    <row r="65" spans="2:21" ht="24.95" customHeight="1" x14ac:dyDescent="0.2">
      <c r="B65" s="236">
        <v>43</v>
      </c>
      <c r="C65" s="168" t="s">
        <v>269</v>
      </c>
      <c r="D65" s="165" t="s">
        <v>270</v>
      </c>
      <c r="E65" s="218">
        <v>35524</v>
      </c>
      <c r="F65" s="219">
        <v>42745</v>
      </c>
      <c r="G65" s="269">
        <f>'دول اوروبا  '!C18+'دول اوروبا  '!F18</f>
        <v>46382</v>
      </c>
      <c r="H65" s="217">
        <v>-32404</v>
      </c>
      <c r="I65" s="243">
        <v>-39989</v>
      </c>
      <c r="J65" s="282">
        <f>'دول اوروبا  '!I18</f>
        <v>-43242</v>
      </c>
      <c r="L65" s="105"/>
      <c r="M65" s="105"/>
      <c r="N65" s="105"/>
      <c r="O65" s="105"/>
      <c r="P65" s="105"/>
      <c r="Q65" s="105"/>
      <c r="R65" s="104"/>
    </row>
    <row r="66" spans="2:21" ht="24.95" customHeight="1" x14ac:dyDescent="0.2">
      <c r="B66" s="236">
        <v>44</v>
      </c>
      <c r="C66" s="168" t="s">
        <v>273</v>
      </c>
      <c r="D66" s="165" t="s">
        <v>274</v>
      </c>
      <c r="E66" s="218">
        <v>42857</v>
      </c>
      <c r="F66" s="219">
        <v>44605</v>
      </c>
      <c r="G66" s="269">
        <f>'دول اوروبا  '!C56+'دول اوروبا  '!F56</f>
        <v>51854</v>
      </c>
      <c r="H66" s="217">
        <v>6501</v>
      </c>
      <c r="I66" s="243">
        <v>7399</v>
      </c>
      <c r="J66" s="282">
        <f>'دول اوروبا  '!I56</f>
        <v>12528</v>
      </c>
      <c r="L66" s="105"/>
      <c r="M66" s="149"/>
      <c r="N66" s="147"/>
      <c r="O66" s="105"/>
      <c r="P66" s="105"/>
      <c r="Q66" s="105"/>
      <c r="R66" s="104"/>
      <c r="S66" s="148"/>
      <c r="T66" s="148"/>
      <c r="U66" s="148"/>
    </row>
    <row r="67" spans="2:21" ht="24.95" customHeight="1" x14ac:dyDescent="0.2">
      <c r="B67" s="236">
        <v>45</v>
      </c>
      <c r="C67" s="168" t="s">
        <v>271</v>
      </c>
      <c r="D67" s="165" t="s">
        <v>272</v>
      </c>
      <c r="E67" s="218">
        <v>55901</v>
      </c>
      <c r="F67" s="219">
        <v>56810</v>
      </c>
      <c r="G67" s="269">
        <f>'دول اوروبا  '!C94+'دول اوروبا  '!F94</f>
        <v>54489</v>
      </c>
      <c r="H67" s="217">
        <v>21321</v>
      </c>
      <c r="I67" s="243">
        <v>21842</v>
      </c>
      <c r="J67" s="282">
        <f>'دول اوروبا  '!I94</f>
        <v>13741</v>
      </c>
      <c r="L67" s="105"/>
      <c r="M67" s="146"/>
      <c r="N67" s="147"/>
      <c r="O67" s="105"/>
      <c r="P67" s="105"/>
      <c r="Q67" s="105"/>
      <c r="R67" s="104"/>
      <c r="S67" s="148"/>
      <c r="T67" s="148"/>
      <c r="U67" s="148"/>
    </row>
    <row r="68" spans="2:21" ht="24.95" customHeight="1" x14ac:dyDescent="0.2">
      <c r="B68" s="236">
        <v>46</v>
      </c>
      <c r="C68" s="168" t="s">
        <v>275</v>
      </c>
      <c r="D68" s="165" t="s">
        <v>409</v>
      </c>
      <c r="E68" s="218">
        <v>37201</v>
      </c>
      <c r="F68" s="219">
        <v>39572</v>
      </c>
      <c r="G68" s="269">
        <f>'دول اوروبا  '!C132+'دول اوروبا  '!F132</f>
        <v>29884</v>
      </c>
      <c r="H68" s="217">
        <v>26133</v>
      </c>
      <c r="I68" s="243">
        <v>27024</v>
      </c>
      <c r="J68" s="282">
        <f>'دول اوروبا  '!I132</f>
        <v>16342</v>
      </c>
      <c r="L68" s="105"/>
      <c r="M68" s="146"/>
      <c r="N68" s="147"/>
      <c r="O68" s="105"/>
      <c r="P68" s="105"/>
      <c r="Q68" s="105"/>
      <c r="R68" s="104"/>
      <c r="S68" s="148"/>
      <c r="T68" s="148"/>
      <c r="U68" s="148"/>
    </row>
    <row r="69" spans="2:21" ht="24.95" customHeight="1" x14ac:dyDescent="0.2">
      <c r="B69" s="236">
        <v>47</v>
      </c>
      <c r="C69" s="168" t="s">
        <v>276</v>
      </c>
      <c r="D69" s="165" t="s">
        <v>277</v>
      </c>
      <c r="E69" s="218">
        <v>33425</v>
      </c>
      <c r="F69" s="219">
        <v>36118</v>
      </c>
      <c r="G69" s="269">
        <f>'دول اوروبا  '!C170+'دول اوروبا  '!F170</f>
        <v>36211</v>
      </c>
      <c r="H69" s="217">
        <v>22115</v>
      </c>
      <c r="I69" s="243">
        <v>22150</v>
      </c>
      <c r="J69" s="282">
        <f>'دول اوروبا  '!I170</f>
        <v>20457</v>
      </c>
      <c r="L69" s="105"/>
      <c r="M69" s="146"/>
      <c r="N69" s="147"/>
      <c r="O69" s="105"/>
      <c r="P69" s="105"/>
      <c r="Q69" s="105"/>
      <c r="R69" s="104"/>
      <c r="S69" s="148"/>
      <c r="T69" s="148"/>
      <c r="U69" s="148"/>
    </row>
    <row r="70" spans="2:21" ht="24.95" customHeight="1" x14ac:dyDescent="0.2">
      <c r="B70" s="236">
        <v>48</v>
      </c>
      <c r="C70" s="168" t="s">
        <v>278</v>
      </c>
      <c r="D70" s="165" t="s">
        <v>279</v>
      </c>
      <c r="E70" s="218">
        <v>20043</v>
      </c>
      <c r="F70" s="219">
        <v>23371</v>
      </c>
      <c r="G70" s="269">
        <f>'دول اوروبا  '!C208+'دول اوروبا  '!F208</f>
        <v>27726</v>
      </c>
      <c r="H70" s="217">
        <v>-8583</v>
      </c>
      <c r="I70" s="243">
        <v>-8067</v>
      </c>
      <c r="J70" s="282">
        <f>'دول اوروبا  '!I208</f>
        <v>-4360</v>
      </c>
      <c r="L70" s="105"/>
      <c r="M70" s="146"/>
      <c r="N70" s="147"/>
      <c r="O70" s="105"/>
      <c r="P70" s="105"/>
      <c r="Q70" s="105"/>
      <c r="R70" s="104"/>
      <c r="S70" s="148"/>
      <c r="T70" s="148"/>
      <c r="U70" s="148"/>
    </row>
    <row r="71" spans="2:21" ht="24.95" customHeight="1" x14ac:dyDescent="0.2">
      <c r="B71" s="236">
        <v>49</v>
      </c>
      <c r="C71" s="168" t="s">
        <v>280</v>
      </c>
      <c r="D71" s="165" t="s">
        <v>281</v>
      </c>
      <c r="E71" s="218">
        <v>23333</v>
      </c>
      <c r="F71" s="219">
        <v>25334</v>
      </c>
      <c r="G71" s="269">
        <f>'دول اوروبا  '!C246+'دول اوروبا  '!F246</f>
        <v>26107</v>
      </c>
      <c r="H71" s="217">
        <v>13277</v>
      </c>
      <c r="I71" s="243">
        <v>14252</v>
      </c>
      <c r="J71" s="282">
        <f>'دول اوروبا  '!I246</f>
        <v>14573</v>
      </c>
      <c r="L71" s="105"/>
      <c r="M71" s="146"/>
      <c r="N71" s="147"/>
      <c r="O71" s="105"/>
      <c r="P71" s="105"/>
      <c r="Q71" s="105"/>
      <c r="R71" s="104"/>
      <c r="S71" s="148"/>
      <c r="T71" s="148"/>
      <c r="U71" s="148"/>
    </row>
    <row r="72" spans="2:21" ht="24.95" customHeight="1" x14ac:dyDescent="0.2">
      <c r="B72" s="236">
        <v>50</v>
      </c>
      <c r="C72" s="168" t="s">
        <v>284</v>
      </c>
      <c r="D72" s="165" t="s">
        <v>285</v>
      </c>
      <c r="E72" s="218">
        <v>13246</v>
      </c>
      <c r="F72" s="219">
        <v>14667</v>
      </c>
      <c r="G72" s="269">
        <f>'دول اوروبا  '!C284+'دول اوروبا  '!F284</f>
        <v>20207</v>
      </c>
      <c r="H72" s="217">
        <v>-11282</v>
      </c>
      <c r="I72" s="243">
        <v>-12573</v>
      </c>
      <c r="J72" s="282">
        <f>'دول اوروبا  '!I284</f>
        <v>-19273</v>
      </c>
      <c r="L72" s="105"/>
      <c r="M72" s="146"/>
      <c r="N72" s="147"/>
      <c r="O72" s="105"/>
      <c r="P72" s="105"/>
      <c r="Q72" s="105"/>
      <c r="R72" s="104"/>
      <c r="S72" s="148"/>
      <c r="T72" s="148"/>
      <c r="U72" s="148"/>
    </row>
    <row r="73" spans="2:21" ht="24.95" customHeight="1" x14ac:dyDescent="0.2">
      <c r="B73" s="236">
        <v>51</v>
      </c>
      <c r="C73" s="168" t="s">
        <v>286</v>
      </c>
      <c r="D73" s="165" t="s">
        <v>287</v>
      </c>
      <c r="E73" s="218">
        <v>6984</v>
      </c>
      <c r="F73" s="219">
        <v>7078</v>
      </c>
      <c r="G73" s="269">
        <f>'دول اوروبا  '!C322+'دول اوروبا  '!F322</f>
        <v>6924</v>
      </c>
      <c r="H73" s="217">
        <v>-6246</v>
      </c>
      <c r="I73" s="243">
        <v>-6226</v>
      </c>
      <c r="J73" s="282">
        <f>'دول اوروبا  '!I322</f>
        <v>-6156</v>
      </c>
      <c r="L73" s="105"/>
      <c r="M73" s="146"/>
      <c r="N73" s="147"/>
      <c r="O73" s="105"/>
      <c r="P73" s="105"/>
      <c r="Q73" s="105"/>
      <c r="R73" s="104"/>
      <c r="S73" s="148"/>
      <c r="T73" s="148"/>
      <c r="U73" s="148"/>
    </row>
    <row r="74" spans="2:21" ht="24.95" customHeight="1" x14ac:dyDescent="0.2">
      <c r="B74" s="236">
        <v>52</v>
      </c>
      <c r="C74" s="168" t="s">
        <v>291</v>
      </c>
      <c r="D74" s="165" t="s">
        <v>292</v>
      </c>
      <c r="E74" s="218">
        <v>4808</v>
      </c>
      <c r="F74" s="219">
        <v>4707</v>
      </c>
      <c r="G74" s="269">
        <f>'دول اوروبا  '!C360+'دول اوروبا  '!F360</f>
        <v>5319</v>
      </c>
      <c r="H74" s="217">
        <v>-4792</v>
      </c>
      <c r="I74" s="243">
        <v>-4671</v>
      </c>
      <c r="J74" s="282">
        <f>'دول اوروبا  '!I360</f>
        <v>-5285</v>
      </c>
      <c r="L74" s="105"/>
      <c r="M74" s="146"/>
      <c r="N74" s="147"/>
      <c r="O74" s="105"/>
      <c r="P74" s="105"/>
      <c r="Q74" s="105"/>
      <c r="R74" s="104"/>
      <c r="S74" s="148"/>
      <c r="T74" s="148"/>
      <c r="U74" s="148"/>
    </row>
    <row r="75" spans="2:21" ht="24.95" customHeight="1" x14ac:dyDescent="0.2">
      <c r="B75" s="236">
        <v>53</v>
      </c>
      <c r="C75" s="168" t="s">
        <v>282</v>
      </c>
      <c r="D75" s="165" t="s">
        <v>283</v>
      </c>
      <c r="E75" s="218">
        <v>9156</v>
      </c>
      <c r="F75" s="219">
        <v>13589</v>
      </c>
      <c r="G75" s="269">
        <f>'دول اوروبا  '!C398+'دول اوروبا  '!F398</f>
        <v>8004</v>
      </c>
      <c r="H75" s="217">
        <v>7954</v>
      </c>
      <c r="I75" s="243">
        <v>11073</v>
      </c>
      <c r="J75" s="282">
        <f>'دول اوروبا  '!I398</f>
        <v>3178</v>
      </c>
      <c r="L75" s="105"/>
      <c r="M75" s="146"/>
      <c r="N75" s="147"/>
      <c r="O75" s="105"/>
      <c r="P75" s="105"/>
      <c r="Q75" s="105"/>
      <c r="R75" s="104"/>
      <c r="S75" s="148"/>
      <c r="T75" s="148"/>
      <c r="U75" s="148"/>
    </row>
    <row r="76" spans="2:21" ht="24.95" customHeight="1" x14ac:dyDescent="0.2">
      <c r="B76" s="236">
        <v>54</v>
      </c>
      <c r="C76" s="168" t="s">
        <v>293</v>
      </c>
      <c r="D76" s="165" t="s">
        <v>294</v>
      </c>
      <c r="E76" s="218">
        <v>3532</v>
      </c>
      <c r="F76" s="219">
        <v>4308</v>
      </c>
      <c r="G76" s="269">
        <f>'دول اوروبا  '!C436+'دول اوروبا  '!F436</f>
        <v>4796</v>
      </c>
      <c r="H76" s="217">
        <v>-3522</v>
      </c>
      <c r="I76" s="243">
        <v>-4242</v>
      </c>
      <c r="J76" s="282">
        <f>'دول اوروبا  '!I436</f>
        <v>-4764</v>
      </c>
      <c r="L76" s="105"/>
      <c r="M76" s="146"/>
      <c r="N76" s="147"/>
      <c r="O76" s="105"/>
      <c r="P76" s="105"/>
      <c r="Q76" s="105"/>
      <c r="R76" s="104"/>
      <c r="S76" s="148"/>
      <c r="T76" s="148"/>
      <c r="U76" s="148"/>
    </row>
    <row r="77" spans="2:21" ht="24.95" customHeight="1" x14ac:dyDescent="0.2">
      <c r="B77" s="236">
        <v>55</v>
      </c>
      <c r="C77" s="169" t="s">
        <v>288</v>
      </c>
      <c r="D77" s="213" t="s">
        <v>289</v>
      </c>
      <c r="E77" s="221">
        <v>2306</v>
      </c>
      <c r="F77" s="222">
        <v>2535</v>
      </c>
      <c r="G77" s="270">
        <f>'دول اوروبا  '!C474+'دول اوروبا  '!F474</f>
        <v>2610</v>
      </c>
      <c r="H77" s="220">
        <v>-2276</v>
      </c>
      <c r="I77" s="244">
        <v>-2501</v>
      </c>
      <c r="J77" s="283">
        <f>'دول اوروبا  '!I474</f>
        <v>-2566</v>
      </c>
      <c r="L77" s="105"/>
      <c r="M77" s="146"/>
      <c r="N77" s="147"/>
      <c r="O77" s="105"/>
      <c r="P77" s="105"/>
      <c r="Q77" s="105"/>
      <c r="R77" s="104"/>
      <c r="S77" s="148"/>
      <c r="T77" s="148"/>
      <c r="U77" s="148"/>
    </row>
    <row r="78" spans="2:21" ht="24.95" customHeight="1" x14ac:dyDescent="0.2">
      <c r="B78" s="236">
        <v>56</v>
      </c>
      <c r="C78" s="168" t="s">
        <v>295</v>
      </c>
      <c r="D78" s="165" t="s">
        <v>296</v>
      </c>
      <c r="E78" s="218">
        <v>4977</v>
      </c>
      <c r="F78" s="219">
        <v>4377</v>
      </c>
      <c r="G78" s="269">
        <f>'دول اوروبا  '!C512+'دول اوروبا  '!F512</f>
        <v>3893</v>
      </c>
      <c r="H78" s="217">
        <v>3729</v>
      </c>
      <c r="I78" s="243">
        <v>2855</v>
      </c>
      <c r="J78" s="282">
        <f>'دول اوروبا  '!I512</f>
        <v>2129</v>
      </c>
      <c r="L78" s="105"/>
      <c r="M78" s="146"/>
      <c r="N78" s="147"/>
      <c r="O78" s="105"/>
      <c r="P78" s="105"/>
      <c r="Q78" s="105"/>
      <c r="R78" s="104"/>
      <c r="S78" s="148"/>
      <c r="T78" s="148"/>
      <c r="U78" s="148"/>
    </row>
    <row r="79" spans="2:21" ht="24.95" customHeight="1" x14ac:dyDescent="0.2">
      <c r="B79" s="236">
        <v>57</v>
      </c>
      <c r="C79" s="168" t="s">
        <v>297</v>
      </c>
      <c r="D79" s="165" t="s">
        <v>298</v>
      </c>
      <c r="E79" s="218">
        <v>2374</v>
      </c>
      <c r="F79" s="219">
        <v>2622</v>
      </c>
      <c r="G79" s="269">
        <f>'دول اوروبا  '!C550+'دول اوروبا  '!F550</f>
        <v>2646</v>
      </c>
      <c r="H79" s="217">
        <v>-2354</v>
      </c>
      <c r="I79" s="243">
        <v>-2600</v>
      </c>
      <c r="J79" s="282">
        <f>'دول اوروبا  '!I550</f>
        <v>-2346</v>
      </c>
      <c r="L79" s="105"/>
      <c r="M79" s="146"/>
      <c r="N79" s="147"/>
      <c r="O79" s="105"/>
      <c r="P79" s="105"/>
      <c r="Q79" s="105"/>
      <c r="R79" s="104"/>
      <c r="S79" s="148"/>
      <c r="T79" s="148"/>
      <c r="U79" s="148"/>
    </row>
    <row r="80" spans="2:21" ht="24.95" customHeight="1" x14ac:dyDescent="0.2">
      <c r="B80" s="236">
        <v>58</v>
      </c>
      <c r="C80" s="168" t="s">
        <v>299</v>
      </c>
      <c r="D80" s="165" t="s">
        <v>300</v>
      </c>
      <c r="E80" s="218">
        <v>996</v>
      </c>
      <c r="F80" s="219">
        <v>1006</v>
      </c>
      <c r="G80" s="269">
        <f>'دول اوروبا  '!C588+'دول اوروبا  '!F588</f>
        <v>737</v>
      </c>
      <c r="H80" s="217">
        <v>828</v>
      </c>
      <c r="I80" s="243">
        <v>844</v>
      </c>
      <c r="J80" s="282">
        <f>'دول اوروبا  '!I588</f>
        <v>481</v>
      </c>
      <c r="L80" s="105"/>
      <c r="M80" s="105"/>
      <c r="N80" s="105"/>
      <c r="O80" s="105"/>
      <c r="P80" s="105"/>
      <c r="Q80" s="105"/>
      <c r="R80" s="104"/>
    </row>
    <row r="81" spans="2:18" ht="24.95" customHeight="1" x14ac:dyDescent="0.2">
      <c r="B81" s="236">
        <v>59</v>
      </c>
      <c r="C81" s="168" t="s">
        <v>301</v>
      </c>
      <c r="D81" s="165" t="s">
        <v>302</v>
      </c>
      <c r="E81" s="218">
        <v>93</v>
      </c>
      <c r="F81" s="219">
        <v>95</v>
      </c>
      <c r="G81" s="269">
        <f>'دول اوروبا  '!C626+'دول اوروبا  '!F626</f>
        <v>134</v>
      </c>
      <c r="H81" s="217">
        <v>-33</v>
      </c>
      <c r="I81" s="243">
        <v>-43</v>
      </c>
      <c r="J81" s="282">
        <f>'دول اوروبا  '!I626</f>
        <v>-70</v>
      </c>
      <c r="L81" s="105"/>
      <c r="M81" s="105"/>
      <c r="N81" s="105"/>
      <c r="O81" s="105"/>
      <c r="P81" s="105"/>
      <c r="Q81" s="105"/>
      <c r="R81" s="104"/>
    </row>
    <row r="82" spans="2:18" ht="24.95" customHeight="1" thickBot="1" x14ac:dyDescent="0.25">
      <c r="B82" s="238">
        <v>60</v>
      </c>
      <c r="C82" s="170" t="s">
        <v>290</v>
      </c>
      <c r="D82" s="214" t="s">
        <v>488</v>
      </c>
      <c r="E82" s="224">
        <v>4733</v>
      </c>
      <c r="F82" s="225">
        <v>5669</v>
      </c>
      <c r="G82" s="271">
        <f>'دول اوروبا  '!C664+'دول اوروبا  '!F664</f>
        <v>6491</v>
      </c>
      <c r="H82" s="223">
        <v>-4431</v>
      </c>
      <c r="I82" s="245">
        <v>-5321</v>
      </c>
      <c r="J82" s="284">
        <f>'دول اوروبا  '!I664</f>
        <v>-6205</v>
      </c>
      <c r="L82" s="105"/>
      <c r="M82" s="105"/>
      <c r="N82" s="105"/>
      <c r="O82" s="105"/>
      <c r="P82" s="105"/>
      <c r="Q82" s="105"/>
      <c r="R82" s="104"/>
    </row>
    <row r="83" spans="2:18" ht="24.95" customHeight="1" thickTop="1" thickBot="1" x14ac:dyDescent="0.25">
      <c r="B83" s="238" t="s">
        <v>38</v>
      </c>
      <c r="C83" s="170" t="s">
        <v>55</v>
      </c>
      <c r="D83" s="185" t="s">
        <v>54</v>
      </c>
      <c r="E83" s="246">
        <f>+'التبادل و الميزان التجاري'!B13+'التبادل و الميزان التجاري'!C13</f>
        <v>943795</v>
      </c>
      <c r="F83" s="246">
        <f>+'التبادل و الميزان التجاري'!B14+'التبادل و الميزان التجاري'!C14</f>
        <v>1369631</v>
      </c>
      <c r="G83" s="272">
        <f>+'التبادل و الميزان التجاري'!C16+'التبادل و الميزان التجاري'!D16</f>
        <v>2040105</v>
      </c>
      <c r="H83" s="247">
        <f>+'التبادل و الميزان التجاري'!$C$13-'التبادل و الميزان التجاري'!$D$13</f>
        <v>541049</v>
      </c>
      <c r="I83" s="246">
        <f>+'التبادل و الميزان التجاري'!$C$14-'التبادل و الميزان التجاري'!$D$14</f>
        <v>874171</v>
      </c>
      <c r="J83" s="285">
        <f>+'التبادل و الميزان التجاري'!$C$16-'التبادل و الميزان التجاري'!$D$16</f>
        <v>778941</v>
      </c>
      <c r="L83" s="105"/>
      <c r="M83" s="105"/>
      <c r="N83" s="105"/>
      <c r="O83" s="105"/>
      <c r="P83" s="105"/>
      <c r="Q83" s="105"/>
      <c r="R83" s="104"/>
    </row>
    <row r="84" spans="2:18" ht="24.75" customHeight="1" thickTop="1" x14ac:dyDescent="0.2">
      <c r="B84" s="615" t="s">
        <v>35</v>
      </c>
      <c r="C84" s="615"/>
      <c r="D84" s="615"/>
      <c r="E84" s="148"/>
      <c r="F84" s="148"/>
      <c r="G84" s="616" t="s">
        <v>34</v>
      </c>
      <c r="H84" s="616"/>
      <c r="I84" s="616"/>
      <c r="J84" s="616"/>
    </row>
    <row r="85" spans="2:18" x14ac:dyDescent="0.2">
      <c r="B85" s="93"/>
      <c r="C85" s="93"/>
      <c r="D85" s="93"/>
      <c r="E85" s="93"/>
      <c r="F85" s="93"/>
      <c r="G85" s="266"/>
      <c r="H85" s="93"/>
      <c r="I85" s="93"/>
      <c r="J85" s="266"/>
    </row>
    <row r="86" spans="2:18" x14ac:dyDescent="0.2">
      <c r="B86" s="93"/>
      <c r="C86" s="93"/>
      <c r="D86" s="93"/>
      <c r="E86" s="93"/>
      <c r="F86" s="93"/>
      <c r="G86" s="266"/>
      <c r="H86" s="93"/>
      <c r="I86" s="93"/>
      <c r="J86" s="266"/>
    </row>
    <row r="87" spans="2:18" x14ac:dyDescent="0.2">
      <c r="B87" s="93"/>
      <c r="C87" s="93"/>
      <c r="D87" s="93"/>
      <c r="E87" s="93"/>
      <c r="F87" s="93"/>
      <c r="G87" s="266"/>
      <c r="H87" s="93"/>
      <c r="I87" s="93"/>
      <c r="J87" s="266"/>
    </row>
    <row r="88" spans="2:18" x14ac:dyDescent="0.2">
      <c r="B88" s="93"/>
      <c r="C88" s="93"/>
      <c r="D88" s="93"/>
      <c r="E88" s="93"/>
      <c r="F88" s="93"/>
      <c r="G88" s="266"/>
      <c r="H88" s="93"/>
      <c r="I88" s="93"/>
      <c r="J88" s="266"/>
    </row>
    <row r="89" spans="2:18" x14ac:dyDescent="0.2">
      <c r="B89" s="93"/>
      <c r="C89" s="93"/>
      <c r="D89" s="93"/>
      <c r="E89" s="93"/>
      <c r="F89" s="93"/>
      <c r="G89" s="266"/>
      <c r="H89" s="93"/>
      <c r="I89" s="93"/>
      <c r="J89" s="266"/>
    </row>
    <row r="90" spans="2:18" x14ac:dyDescent="0.2">
      <c r="B90" s="93"/>
      <c r="C90" s="93"/>
      <c r="D90" s="93"/>
      <c r="E90" s="93"/>
      <c r="F90" s="93"/>
      <c r="G90" s="266"/>
      <c r="H90" s="93"/>
      <c r="I90" s="93"/>
      <c r="J90" s="266"/>
    </row>
    <row r="91" spans="2:18" x14ac:dyDescent="0.2">
      <c r="B91" s="93"/>
      <c r="C91" s="93"/>
      <c r="D91" s="93"/>
      <c r="E91" s="93"/>
      <c r="F91" s="93"/>
      <c r="G91" s="266"/>
      <c r="H91" s="93"/>
      <c r="I91" s="93"/>
      <c r="J91" s="266"/>
    </row>
    <row r="92" spans="2:18" x14ac:dyDescent="0.2">
      <c r="B92" s="93"/>
      <c r="C92" s="93"/>
      <c r="D92" s="93"/>
      <c r="E92" s="93"/>
      <c r="F92" s="93"/>
      <c r="G92" s="266"/>
      <c r="H92" s="93"/>
      <c r="I92" s="93"/>
      <c r="J92" s="266"/>
    </row>
    <row r="93" spans="2:18" x14ac:dyDescent="0.2">
      <c r="B93" s="93"/>
      <c r="C93" s="93"/>
      <c r="D93" s="93"/>
      <c r="E93" s="93"/>
      <c r="F93" s="93"/>
      <c r="G93" s="266"/>
      <c r="H93" s="93"/>
      <c r="I93" s="93"/>
      <c r="J93" s="266"/>
    </row>
    <row r="94" spans="2:18" x14ac:dyDescent="0.2">
      <c r="B94" s="93"/>
      <c r="C94" s="93"/>
      <c r="D94" s="93"/>
      <c r="E94" s="93"/>
      <c r="F94" s="93"/>
      <c r="G94" s="266"/>
      <c r="H94" s="93"/>
      <c r="I94" s="93"/>
      <c r="J94" s="266"/>
    </row>
    <row r="95" spans="2:18" x14ac:dyDescent="0.2">
      <c r="B95" s="93"/>
      <c r="C95" s="93"/>
      <c r="D95" s="93"/>
      <c r="E95" s="93"/>
      <c r="F95" s="93"/>
      <c r="G95" s="266"/>
      <c r="H95" s="93"/>
      <c r="I95" s="93"/>
      <c r="J95" s="266"/>
    </row>
    <row r="96" spans="2:18" x14ac:dyDescent="0.2">
      <c r="B96" s="93"/>
      <c r="C96" s="93"/>
      <c r="D96" s="93"/>
      <c r="E96" s="93"/>
      <c r="F96" s="93"/>
      <c r="G96" s="266"/>
      <c r="H96" s="93"/>
      <c r="I96" s="93"/>
      <c r="J96" s="266"/>
    </row>
    <row r="97" spans="2:10" x14ac:dyDescent="0.2">
      <c r="B97" s="93"/>
      <c r="C97" s="93"/>
      <c r="D97" s="93"/>
      <c r="E97" s="93"/>
      <c r="F97" s="93"/>
      <c r="G97" s="266"/>
      <c r="H97" s="93"/>
      <c r="I97" s="93"/>
      <c r="J97" s="266"/>
    </row>
    <row r="98" spans="2:10" x14ac:dyDescent="0.2">
      <c r="B98" s="93"/>
      <c r="C98" s="93"/>
      <c r="D98" s="93"/>
      <c r="E98" s="93"/>
      <c r="F98" s="93"/>
      <c r="G98" s="266"/>
      <c r="H98" s="93"/>
      <c r="I98" s="93"/>
      <c r="J98" s="266"/>
    </row>
    <row r="99" spans="2:10" x14ac:dyDescent="0.2">
      <c r="B99" s="93"/>
      <c r="C99" s="93"/>
      <c r="D99" s="93"/>
      <c r="E99" s="93"/>
      <c r="F99" s="93"/>
      <c r="G99" s="266"/>
      <c r="H99" s="93"/>
      <c r="I99" s="93"/>
      <c r="J99" s="266"/>
    </row>
    <row r="100" spans="2:10" x14ac:dyDescent="0.2">
      <c r="B100" s="93"/>
      <c r="C100" s="93"/>
      <c r="D100" s="93"/>
      <c r="E100" s="93"/>
      <c r="F100" s="93"/>
      <c r="G100" s="266"/>
      <c r="H100" s="93"/>
      <c r="I100" s="93"/>
      <c r="J100" s="266"/>
    </row>
    <row r="101" spans="2:10" x14ac:dyDescent="0.2">
      <c r="B101" s="93"/>
      <c r="C101" s="93"/>
      <c r="D101" s="93"/>
      <c r="E101" s="93"/>
      <c r="F101" s="93"/>
      <c r="G101" s="266"/>
      <c r="H101" s="93"/>
      <c r="I101" s="93"/>
      <c r="J101" s="266"/>
    </row>
    <row r="102" spans="2:10" x14ac:dyDescent="0.2">
      <c r="B102" s="93"/>
      <c r="C102" s="93"/>
      <c r="D102" s="93"/>
      <c r="E102" s="93"/>
      <c r="F102" s="93"/>
      <c r="G102" s="266"/>
      <c r="H102" s="93"/>
      <c r="I102" s="93"/>
      <c r="J102" s="266"/>
    </row>
    <row r="103" spans="2:10" x14ac:dyDescent="0.2">
      <c r="B103" s="93"/>
      <c r="C103" s="93"/>
      <c r="D103" s="93"/>
      <c r="E103" s="93"/>
      <c r="F103" s="93"/>
      <c r="G103" s="266"/>
      <c r="H103" s="93"/>
      <c r="I103" s="93"/>
      <c r="J103" s="266"/>
    </row>
    <row r="104" spans="2:10" x14ac:dyDescent="0.2">
      <c r="B104" s="93"/>
      <c r="C104" s="93"/>
      <c r="D104" s="93"/>
      <c r="E104" s="93"/>
      <c r="F104" s="93"/>
      <c r="G104" s="266"/>
      <c r="H104" s="93"/>
      <c r="I104" s="93"/>
      <c r="J104" s="266"/>
    </row>
    <row r="105" spans="2:10" x14ac:dyDescent="0.2">
      <c r="B105" s="93"/>
      <c r="C105" s="93"/>
      <c r="D105" s="93"/>
      <c r="E105" s="93"/>
      <c r="F105" s="93"/>
      <c r="G105" s="266"/>
      <c r="H105" s="93"/>
      <c r="I105" s="93"/>
      <c r="J105" s="266"/>
    </row>
    <row r="106" spans="2:10" x14ac:dyDescent="0.2">
      <c r="B106" s="93"/>
      <c r="C106" s="93"/>
      <c r="D106" s="93"/>
      <c r="E106" s="93"/>
      <c r="F106" s="93"/>
      <c r="G106" s="266"/>
      <c r="H106" s="93"/>
      <c r="I106" s="93"/>
      <c r="J106" s="266"/>
    </row>
    <row r="107" spans="2:10" x14ac:dyDescent="0.2">
      <c r="B107" s="93"/>
      <c r="C107" s="93"/>
      <c r="D107" s="93"/>
      <c r="E107" s="93"/>
      <c r="F107" s="93"/>
      <c r="G107" s="266"/>
      <c r="H107" s="93"/>
      <c r="I107" s="93"/>
      <c r="J107" s="266"/>
    </row>
    <row r="108" spans="2:10" x14ac:dyDescent="0.2">
      <c r="B108" s="93"/>
      <c r="C108" s="93"/>
      <c r="D108" s="93"/>
      <c r="E108" s="93"/>
      <c r="F108" s="93"/>
      <c r="G108" s="266"/>
      <c r="H108" s="93"/>
      <c r="I108" s="93"/>
      <c r="J108" s="266"/>
    </row>
    <row r="109" spans="2:10" x14ac:dyDescent="0.2">
      <c r="B109" s="93"/>
      <c r="C109" s="93"/>
      <c r="D109" s="93"/>
      <c r="E109" s="93"/>
      <c r="F109" s="93"/>
      <c r="G109" s="266"/>
      <c r="H109" s="93"/>
      <c r="I109" s="93"/>
      <c r="J109" s="266"/>
    </row>
    <row r="110" spans="2:10" x14ac:dyDescent="0.2">
      <c r="B110" s="93"/>
      <c r="C110" s="93"/>
      <c r="D110" s="93"/>
      <c r="E110" s="93"/>
      <c r="F110" s="93"/>
      <c r="G110" s="266"/>
      <c r="H110" s="93"/>
      <c r="I110" s="93"/>
      <c r="J110" s="266"/>
    </row>
    <row r="111" spans="2:10" x14ac:dyDescent="0.2">
      <c r="B111" s="93"/>
      <c r="C111" s="93"/>
      <c r="D111" s="93"/>
      <c r="E111" s="93"/>
      <c r="F111" s="93"/>
      <c r="G111" s="266"/>
      <c r="H111" s="93"/>
      <c r="I111" s="93"/>
      <c r="J111" s="266"/>
    </row>
    <row r="112" spans="2:10" x14ac:dyDescent="0.2">
      <c r="B112" s="93"/>
      <c r="C112" s="93"/>
      <c r="D112" s="93"/>
      <c r="E112" s="93"/>
      <c r="F112" s="93"/>
      <c r="G112" s="266"/>
      <c r="H112" s="93"/>
      <c r="I112" s="93"/>
      <c r="J112" s="266"/>
    </row>
    <row r="113" spans="2:10" x14ac:dyDescent="0.2">
      <c r="B113" s="93"/>
      <c r="C113" s="93"/>
      <c r="D113" s="93"/>
      <c r="E113" s="93"/>
      <c r="F113" s="93"/>
      <c r="G113" s="266"/>
      <c r="H113" s="93"/>
      <c r="I113" s="93"/>
      <c r="J113" s="266"/>
    </row>
    <row r="114" spans="2:10" x14ac:dyDescent="0.2">
      <c r="B114" s="93"/>
      <c r="C114" s="93"/>
      <c r="D114" s="93"/>
      <c r="E114" s="93"/>
      <c r="F114" s="93"/>
      <c r="G114" s="266"/>
      <c r="H114" s="93"/>
      <c r="I114" s="93"/>
      <c r="J114" s="266"/>
    </row>
    <row r="115" spans="2:10" x14ac:dyDescent="0.2">
      <c r="B115" s="93"/>
      <c r="C115" s="93"/>
      <c r="D115" s="93"/>
      <c r="E115" s="93"/>
      <c r="F115" s="93"/>
      <c r="G115" s="266"/>
      <c r="H115" s="93"/>
      <c r="I115" s="93"/>
      <c r="J115" s="266"/>
    </row>
    <row r="116" spans="2:10" x14ac:dyDescent="0.2">
      <c r="B116" s="93"/>
      <c r="C116" s="93"/>
      <c r="D116" s="93"/>
      <c r="E116" s="93"/>
      <c r="F116" s="93"/>
      <c r="G116" s="266"/>
      <c r="H116" s="93"/>
      <c r="I116" s="93"/>
      <c r="J116" s="266"/>
    </row>
    <row r="117" spans="2:10" ht="15.75" x14ac:dyDescent="0.2">
      <c r="B117" s="93"/>
      <c r="C117" s="93"/>
      <c r="D117" s="74"/>
      <c r="E117" s="76"/>
      <c r="F117" s="74"/>
      <c r="G117" s="273"/>
      <c r="H117" s="76"/>
      <c r="I117" s="93"/>
      <c r="J117" s="266"/>
    </row>
    <row r="118" spans="2:10" ht="15.75" x14ac:dyDescent="0.2">
      <c r="B118" s="93"/>
      <c r="C118" s="93"/>
      <c r="D118" s="74"/>
      <c r="E118" s="76"/>
      <c r="F118" s="74"/>
      <c r="G118" s="273"/>
      <c r="H118" s="76"/>
      <c r="I118" s="93"/>
      <c r="J118" s="266"/>
    </row>
    <row r="119" spans="2:10" ht="15.75" x14ac:dyDescent="0.2">
      <c r="B119" s="93"/>
      <c r="C119" s="93"/>
      <c r="D119" s="74"/>
      <c r="E119" s="76"/>
      <c r="F119" s="74"/>
      <c r="G119" s="273"/>
      <c r="H119" s="76"/>
      <c r="I119" s="93"/>
      <c r="J119" s="266"/>
    </row>
    <row r="120" spans="2:10" x14ac:dyDescent="0.2">
      <c r="B120" s="92"/>
      <c r="C120" s="92"/>
      <c r="D120" s="92"/>
      <c r="E120" s="92"/>
      <c r="F120" s="92"/>
      <c r="G120" s="274"/>
      <c r="H120" s="92"/>
      <c r="I120" s="92"/>
      <c r="J120" s="274"/>
    </row>
    <row r="121" spans="2:10" x14ac:dyDescent="0.2">
      <c r="B121" s="92"/>
      <c r="C121" s="92"/>
      <c r="D121" s="92"/>
      <c r="E121" s="92"/>
      <c r="F121" s="92"/>
      <c r="G121" s="274"/>
      <c r="H121" s="92"/>
      <c r="I121" s="92"/>
      <c r="J121" s="274"/>
    </row>
    <row r="122" spans="2:10" x14ac:dyDescent="0.2">
      <c r="B122" s="92"/>
      <c r="C122" s="92"/>
      <c r="D122" s="92"/>
      <c r="E122" s="92"/>
      <c r="F122" s="92"/>
      <c r="G122" s="274"/>
      <c r="H122" s="92"/>
      <c r="I122" s="92"/>
    </row>
    <row r="123" spans="2:10" x14ac:dyDescent="0.2">
      <c r="B123" s="92"/>
      <c r="C123" s="92"/>
      <c r="D123" s="92"/>
      <c r="E123" s="92"/>
      <c r="F123" s="92"/>
      <c r="G123" s="274"/>
      <c r="H123" s="92"/>
      <c r="I123" s="92"/>
      <c r="J123" s="274"/>
    </row>
    <row r="124" spans="2:10" x14ac:dyDescent="0.2">
      <c r="B124" s="92"/>
      <c r="C124" s="92"/>
      <c r="D124" s="92"/>
      <c r="E124" s="92"/>
      <c r="F124" s="92"/>
      <c r="G124" s="274"/>
      <c r="H124" s="92"/>
      <c r="I124" s="92"/>
      <c r="J124" s="274"/>
    </row>
    <row r="125" spans="2:10" x14ac:dyDescent="0.2">
      <c r="B125" s="92"/>
      <c r="C125" s="92"/>
      <c r="D125" s="92"/>
      <c r="E125" s="92"/>
      <c r="F125" s="92"/>
      <c r="G125" s="274"/>
      <c r="H125" s="92"/>
      <c r="I125" s="92"/>
      <c r="J125" s="274"/>
    </row>
    <row r="126" spans="2:10" x14ac:dyDescent="0.2">
      <c r="B126" s="92"/>
      <c r="C126" s="92"/>
      <c r="D126" s="92"/>
      <c r="E126" s="92"/>
      <c r="F126" s="92"/>
      <c r="G126" s="274"/>
      <c r="H126" s="92"/>
      <c r="I126" s="92"/>
      <c r="J126" s="274"/>
    </row>
    <row r="127" spans="2:10" x14ac:dyDescent="0.2">
      <c r="B127" s="92"/>
      <c r="C127" s="92"/>
      <c r="D127" s="92"/>
      <c r="E127" s="92"/>
      <c r="F127" s="92"/>
      <c r="G127" s="274"/>
      <c r="H127" s="92"/>
      <c r="I127" s="92"/>
      <c r="J127" s="274"/>
    </row>
    <row r="128" spans="2:10" x14ac:dyDescent="0.2">
      <c r="B128" s="92"/>
      <c r="C128" s="92"/>
      <c r="D128" s="92"/>
      <c r="E128" s="92"/>
      <c r="F128" s="92"/>
      <c r="G128" s="274"/>
      <c r="H128" s="92"/>
      <c r="I128" s="92"/>
      <c r="J128" s="274"/>
    </row>
    <row r="129" spans="2:10" x14ac:dyDescent="0.2">
      <c r="B129" s="92"/>
      <c r="C129" s="92"/>
      <c r="D129" s="92"/>
      <c r="E129" s="92"/>
      <c r="F129" s="92"/>
      <c r="G129" s="274"/>
      <c r="H129" s="92"/>
      <c r="I129" s="92"/>
      <c r="J129" s="274"/>
    </row>
    <row r="130" spans="2:10" x14ac:dyDescent="0.2">
      <c r="B130" s="92"/>
      <c r="C130" s="92"/>
      <c r="D130" s="92"/>
      <c r="E130" s="92"/>
      <c r="F130" s="92"/>
      <c r="G130" s="274"/>
      <c r="H130" s="92"/>
      <c r="I130" s="92"/>
      <c r="J130" s="274"/>
    </row>
    <row r="131" spans="2:10" x14ac:dyDescent="0.2">
      <c r="B131" s="92"/>
      <c r="C131" s="92"/>
      <c r="D131" s="92"/>
      <c r="E131" s="92"/>
      <c r="F131" s="92"/>
      <c r="G131" s="274"/>
      <c r="H131" s="92"/>
      <c r="I131" s="92"/>
      <c r="J131" s="274"/>
    </row>
    <row r="132" spans="2:10" x14ac:dyDescent="0.2">
      <c r="B132" s="92"/>
      <c r="C132" s="92"/>
      <c r="D132" s="92"/>
      <c r="E132" s="92"/>
      <c r="F132" s="92"/>
      <c r="G132" s="274"/>
      <c r="H132" s="92"/>
      <c r="I132" s="92"/>
      <c r="J132" s="274"/>
    </row>
    <row r="133" spans="2:10" x14ac:dyDescent="0.2">
      <c r="B133" s="92"/>
      <c r="C133" s="92"/>
      <c r="D133" s="92"/>
      <c r="E133" s="92"/>
      <c r="F133" s="92"/>
      <c r="G133" s="274"/>
      <c r="H133" s="92"/>
      <c r="I133" s="92"/>
      <c r="J133" s="274"/>
    </row>
    <row r="134" spans="2:10" x14ac:dyDescent="0.2">
      <c r="B134" s="92"/>
      <c r="C134" s="92"/>
      <c r="D134" s="92"/>
      <c r="E134" s="92"/>
      <c r="F134" s="92"/>
      <c r="G134" s="274"/>
      <c r="H134" s="92"/>
      <c r="I134" s="92"/>
      <c r="J134" s="274"/>
    </row>
    <row r="135" spans="2:10" x14ac:dyDescent="0.2">
      <c r="B135" s="92"/>
      <c r="C135" s="92"/>
      <c r="D135" s="92"/>
      <c r="E135" s="92"/>
      <c r="F135" s="92"/>
      <c r="G135" s="274"/>
      <c r="H135" s="92"/>
      <c r="I135" s="92"/>
      <c r="J135" s="274"/>
    </row>
    <row r="136" spans="2:10" x14ac:dyDescent="0.2">
      <c r="B136" s="92"/>
      <c r="C136" s="92"/>
      <c r="D136" s="92"/>
      <c r="E136" s="92"/>
      <c r="F136" s="92"/>
      <c r="G136" s="274"/>
      <c r="H136" s="92"/>
      <c r="I136" s="92"/>
      <c r="J136" s="274"/>
    </row>
    <row r="137" spans="2:10" x14ac:dyDescent="0.2">
      <c r="B137" s="92"/>
      <c r="C137" s="92"/>
      <c r="D137" s="92"/>
      <c r="E137" s="92"/>
      <c r="F137" s="92"/>
      <c r="G137" s="274"/>
      <c r="H137" s="92"/>
      <c r="I137" s="92"/>
      <c r="J137" s="274"/>
    </row>
    <row r="138" spans="2:10" x14ac:dyDescent="0.2">
      <c r="B138" s="92"/>
      <c r="C138" s="92"/>
      <c r="D138" s="92"/>
      <c r="E138" s="92"/>
      <c r="F138" s="92"/>
      <c r="G138" s="274"/>
      <c r="H138" s="92"/>
      <c r="I138" s="92"/>
      <c r="J138" s="274"/>
    </row>
    <row r="139" spans="2:10" x14ac:dyDescent="0.2">
      <c r="B139" s="92"/>
      <c r="C139" s="92"/>
      <c r="D139" s="92"/>
      <c r="E139" s="92"/>
      <c r="F139" s="92"/>
      <c r="G139" s="274"/>
      <c r="H139" s="92"/>
      <c r="I139" s="92"/>
      <c r="J139" s="274"/>
    </row>
    <row r="140" spans="2:10" x14ac:dyDescent="0.2">
      <c r="B140" s="92"/>
      <c r="C140" s="92"/>
      <c r="D140" s="92"/>
      <c r="E140" s="92"/>
      <c r="F140" s="92"/>
      <c r="G140" s="274"/>
      <c r="H140" s="92"/>
      <c r="I140" s="92"/>
      <c r="J140" s="274"/>
    </row>
    <row r="141" spans="2:10" x14ac:dyDescent="0.2">
      <c r="B141" s="92"/>
      <c r="C141" s="92"/>
      <c r="D141" s="92"/>
      <c r="E141" s="92"/>
      <c r="F141" s="92"/>
      <c r="G141" s="274"/>
      <c r="H141" s="92"/>
      <c r="I141" s="92"/>
      <c r="J141" s="274"/>
    </row>
    <row r="142" spans="2:10" x14ac:dyDescent="0.2">
      <c r="B142" s="92"/>
      <c r="C142" s="92"/>
      <c r="D142" s="92"/>
      <c r="E142" s="92"/>
      <c r="F142" s="92"/>
      <c r="G142" s="274"/>
      <c r="H142" s="92"/>
      <c r="I142" s="92"/>
      <c r="J142" s="274"/>
    </row>
    <row r="143" spans="2:10" x14ac:dyDescent="0.2">
      <c r="B143" s="92"/>
      <c r="C143" s="92"/>
      <c r="D143" s="92"/>
      <c r="E143" s="92"/>
      <c r="F143" s="92"/>
      <c r="G143" s="274"/>
      <c r="H143" s="92"/>
      <c r="I143" s="92"/>
      <c r="J143" s="274"/>
    </row>
    <row r="144" spans="2:10" x14ac:dyDescent="0.2">
      <c r="B144" s="92"/>
      <c r="C144" s="92"/>
      <c r="D144" s="92"/>
      <c r="E144" s="92"/>
      <c r="F144" s="92"/>
      <c r="G144" s="274"/>
      <c r="H144" s="92"/>
      <c r="I144" s="92"/>
      <c r="J144" s="274"/>
    </row>
    <row r="145" spans="2:10" x14ac:dyDescent="0.2">
      <c r="B145" s="92"/>
      <c r="C145" s="92"/>
      <c r="D145" s="92"/>
      <c r="E145" s="92"/>
      <c r="F145" s="92"/>
      <c r="G145" s="274"/>
      <c r="H145" s="92"/>
      <c r="I145" s="92"/>
      <c r="J145" s="274"/>
    </row>
    <row r="146" spans="2:10" x14ac:dyDescent="0.2">
      <c r="B146" s="92"/>
      <c r="C146" s="92"/>
      <c r="D146" s="92"/>
      <c r="E146" s="92"/>
      <c r="F146" s="92"/>
      <c r="G146" s="274"/>
      <c r="H146" s="92"/>
      <c r="I146" s="92"/>
      <c r="J146" s="274"/>
    </row>
    <row r="147" spans="2:10" x14ac:dyDescent="0.2">
      <c r="B147" s="92"/>
      <c r="C147" s="92"/>
      <c r="D147" s="92"/>
      <c r="E147" s="92"/>
      <c r="F147" s="92"/>
      <c r="G147" s="274"/>
      <c r="H147" s="92"/>
      <c r="I147" s="92"/>
      <c r="J147" s="274"/>
    </row>
    <row r="148" spans="2:10" x14ac:dyDescent="0.2">
      <c r="B148" s="92"/>
      <c r="C148" s="92"/>
      <c r="D148" s="92"/>
      <c r="E148" s="92"/>
      <c r="F148" s="92"/>
      <c r="G148" s="274"/>
      <c r="H148" s="92"/>
      <c r="I148" s="92"/>
      <c r="J148" s="274"/>
    </row>
    <row r="149" spans="2:10" x14ac:dyDescent="0.2">
      <c r="B149" s="92"/>
      <c r="C149" s="92"/>
      <c r="D149" s="92"/>
      <c r="E149" s="92"/>
      <c r="F149" s="92"/>
      <c r="G149" s="274"/>
      <c r="H149" s="92"/>
      <c r="I149" s="92"/>
      <c r="J149" s="274"/>
    </row>
  </sheetData>
  <mergeCells count="28">
    <mergeCell ref="E9:G9"/>
    <mergeCell ref="H9:J9"/>
    <mergeCell ref="H50:J50"/>
    <mergeCell ref="E50:G50"/>
    <mergeCell ref="B45:J45"/>
    <mergeCell ref="B8:B10"/>
    <mergeCell ref="C10:D10"/>
    <mergeCell ref="E8:G8"/>
    <mergeCell ref="H8:J8"/>
    <mergeCell ref="C8:D9"/>
    <mergeCell ref="B41:D41"/>
    <mergeCell ref="G41:J41"/>
    <mergeCell ref="B3:J3"/>
    <mergeCell ref="B4:J4"/>
    <mergeCell ref="B5:J5"/>
    <mergeCell ref="H7:J7"/>
    <mergeCell ref="B7:C7"/>
    <mergeCell ref="B84:D84"/>
    <mergeCell ref="G84:J84"/>
    <mergeCell ref="C52:D52"/>
    <mergeCell ref="H49:J49"/>
    <mergeCell ref="B46:J46"/>
    <mergeCell ref="B47:J47"/>
    <mergeCell ref="B50:B52"/>
    <mergeCell ref="C50:D51"/>
    <mergeCell ref="B49:C49"/>
    <mergeCell ref="H51:J51"/>
    <mergeCell ref="E51:G51"/>
  </mergeCells>
  <phoneticPr fontId="15" type="noConversion"/>
  <hyperlinks>
    <hyperlink ref="J1" location="المحتويات!A1" display="المحتويات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3" orientation="portrait" r:id="rId1"/>
  <headerFooter alignWithMargins="0"/>
  <rowBreaks count="2" manualBreakCount="2">
    <brk id="42" max="10" man="1"/>
    <brk id="84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Z84"/>
  <sheetViews>
    <sheetView showGridLines="0" rightToLeft="1" view="pageBreakPreview" zoomScaleNormal="75" zoomScaleSheetLayoutView="100" workbookViewId="0">
      <selection activeCell="J2" sqref="J2"/>
    </sheetView>
  </sheetViews>
  <sheetFormatPr defaultRowHeight="12.75" x14ac:dyDescent="0.2"/>
  <cols>
    <col min="1" max="1" width="1.5703125" customWidth="1"/>
    <col min="2" max="2" width="4.7109375" customWidth="1"/>
    <col min="3" max="3" width="14.7109375" customWidth="1"/>
    <col min="4" max="4" width="17.7109375" customWidth="1"/>
    <col min="5" max="8" width="13.7109375" style="339" customWidth="1"/>
    <col min="9" max="10" width="11.7109375" customWidth="1"/>
    <col min="11" max="11" width="1.5703125" customWidth="1"/>
  </cols>
  <sheetData>
    <row r="1" spans="2:26" ht="18" x14ac:dyDescent="0.25">
      <c r="C1" s="89"/>
      <c r="D1" s="90"/>
    </row>
    <row r="2" spans="2:26" ht="18" x14ac:dyDescent="0.25">
      <c r="C2" s="89"/>
      <c r="D2" s="90"/>
      <c r="J2" s="427" t="s">
        <v>1018</v>
      </c>
    </row>
    <row r="3" spans="2:26" ht="27.75" x14ac:dyDescent="0.4">
      <c r="B3" s="630" t="s">
        <v>26</v>
      </c>
      <c r="C3" s="630"/>
      <c r="D3" s="630"/>
      <c r="E3" s="630"/>
      <c r="F3" s="630"/>
      <c r="G3" s="630"/>
      <c r="H3" s="630"/>
      <c r="I3" s="630"/>
      <c r="J3" s="630"/>
    </row>
    <row r="4" spans="2:26" ht="18" x14ac:dyDescent="0.25">
      <c r="B4" s="651" t="s">
        <v>27</v>
      </c>
      <c r="C4" s="651"/>
      <c r="D4" s="651"/>
      <c r="E4" s="651"/>
      <c r="F4" s="651"/>
      <c r="G4" s="651"/>
      <c r="H4" s="651"/>
      <c r="I4" s="651"/>
      <c r="J4" s="651"/>
    </row>
    <row r="5" spans="2:26" ht="20.25" x14ac:dyDescent="0.3">
      <c r="B5" s="621" t="s">
        <v>502</v>
      </c>
      <c r="C5" s="622"/>
      <c r="D5" s="622"/>
      <c r="E5" s="622"/>
      <c r="F5" s="622"/>
      <c r="G5" s="622"/>
      <c r="H5" s="622"/>
      <c r="I5" s="622"/>
      <c r="J5" s="622"/>
    </row>
    <row r="6" spans="2:26" ht="18" x14ac:dyDescent="0.25">
      <c r="C6" s="89"/>
      <c r="D6" s="90"/>
    </row>
    <row r="7" spans="2:26" ht="19.5" customHeight="1" thickBot="1" x14ac:dyDescent="0.25">
      <c r="B7" s="653" t="s">
        <v>0</v>
      </c>
      <c r="C7" s="653"/>
      <c r="D7" s="90"/>
      <c r="H7" s="652" t="s">
        <v>23</v>
      </c>
      <c r="I7" s="652"/>
      <c r="J7" s="652"/>
    </row>
    <row r="8" spans="2:26" ht="20.100000000000001" customHeight="1" thickTop="1" x14ac:dyDescent="0.3">
      <c r="B8" s="623" t="s">
        <v>28</v>
      </c>
      <c r="C8" s="649" t="s">
        <v>29</v>
      </c>
      <c r="D8" s="649"/>
      <c r="E8" s="656" t="s">
        <v>24</v>
      </c>
      <c r="F8" s="655"/>
      <c r="G8" s="656" t="s">
        <v>25</v>
      </c>
      <c r="H8" s="655"/>
      <c r="I8" s="654" t="s">
        <v>2</v>
      </c>
      <c r="J8" s="655"/>
    </row>
    <row r="9" spans="2:26" ht="20.100000000000001" customHeight="1" thickBot="1" x14ac:dyDescent="0.25">
      <c r="B9" s="624"/>
      <c r="C9" s="650"/>
      <c r="D9" s="650"/>
      <c r="E9" s="647" t="s">
        <v>18</v>
      </c>
      <c r="F9" s="648"/>
      <c r="G9" s="647" t="s">
        <v>31</v>
      </c>
      <c r="H9" s="648"/>
      <c r="I9" s="633" t="s">
        <v>13</v>
      </c>
      <c r="J9" s="634"/>
    </row>
    <row r="10" spans="2:26" ht="24.95" customHeight="1" thickBot="1" x14ac:dyDescent="0.25">
      <c r="B10" s="624"/>
      <c r="C10" s="657" t="s">
        <v>30</v>
      </c>
      <c r="D10" s="658"/>
      <c r="E10" s="202" t="s">
        <v>480</v>
      </c>
      <c r="F10" s="202">
        <v>2013</v>
      </c>
      <c r="G10" s="202" t="s">
        <v>480</v>
      </c>
      <c r="H10" s="202">
        <v>2013</v>
      </c>
      <c r="I10" s="202" t="s">
        <v>480</v>
      </c>
      <c r="J10" s="202">
        <v>2013</v>
      </c>
    </row>
    <row r="11" spans="2:26" ht="24.95" customHeight="1" thickTop="1" x14ac:dyDescent="0.2">
      <c r="B11" s="253">
        <v>1</v>
      </c>
      <c r="C11" s="182" t="s">
        <v>305</v>
      </c>
      <c r="D11" s="172" t="s">
        <v>306</v>
      </c>
      <c r="E11" s="340">
        <v>1594</v>
      </c>
      <c r="F11" s="340">
        <v>2093</v>
      </c>
      <c r="G11" s="340">
        <v>65</v>
      </c>
      <c r="H11" s="340">
        <v>57</v>
      </c>
      <c r="I11" s="249">
        <f>E11-G11</f>
        <v>1529</v>
      </c>
      <c r="J11" s="249">
        <f>F11-H11</f>
        <v>2036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2:26" ht="24.95" customHeight="1" x14ac:dyDescent="0.2">
      <c r="B12" s="254">
        <v>2</v>
      </c>
      <c r="C12" s="183" t="s">
        <v>303</v>
      </c>
      <c r="D12" s="165" t="s">
        <v>304</v>
      </c>
      <c r="E12" s="341">
        <v>685</v>
      </c>
      <c r="F12" s="341">
        <v>689</v>
      </c>
      <c r="G12" s="341">
        <v>0</v>
      </c>
      <c r="H12" s="341">
        <v>514</v>
      </c>
      <c r="I12" s="250">
        <f t="shared" ref="I12:I43" si="0">E12-G12</f>
        <v>685</v>
      </c>
      <c r="J12" s="250">
        <f t="shared" ref="J12:J43" si="1">F12-H12</f>
        <v>175</v>
      </c>
      <c r="L12" s="148"/>
      <c r="M12" s="146"/>
      <c r="N12" s="147"/>
      <c r="O12" s="148"/>
      <c r="P12" s="150"/>
      <c r="Q12" s="150"/>
      <c r="R12" s="150"/>
      <c r="S12" s="150"/>
      <c r="T12" s="44"/>
      <c r="U12" s="44"/>
      <c r="V12" s="148"/>
      <c r="W12" s="148"/>
      <c r="X12" s="148"/>
      <c r="Y12" s="148"/>
      <c r="Z12" s="148"/>
    </row>
    <row r="13" spans="2:26" ht="24.95" customHeight="1" x14ac:dyDescent="0.2">
      <c r="B13" s="254">
        <v>3</v>
      </c>
      <c r="C13" s="183" t="s">
        <v>307</v>
      </c>
      <c r="D13" s="165" t="s">
        <v>308</v>
      </c>
      <c r="E13" s="341">
        <v>85</v>
      </c>
      <c r="F13" s="341">
        <v>130</v>
      </c>
      <c r="G13" s="341">
        <v>1</v>
      </c>
      <c r="H13" s="341">
        <v>14</v>
      </c>
      <c r="I13" s="250">
        <f t="shared" si="0"/>
        <v>84</v>
      </c>
      <c r="J13" s="250">
        <f t="shared" si="1"/>
        <v>116</v>
      </c>
      <c r="L13" s="148"/>
      <c r="M13" s="146"/>
      <c r="N13" s="147"/>
      <c r="O13" s="148"/>
      <c r="P13" s="150"/>
      <c r="Q13" s="150"/>
      <c r="R13" s="150"/>
      <c r="S13" s="150"/>
      <c r="T13" s="44"/>
      <c r="U13" s="44"/>
      <c r="V13" s="148"/>
      <c r="W13" s="148"/>
      <c r="X13" s="148"/>
      <c r="Y13" s="148"/>
      <c r="Z13" s="148"/>
    </row>
    <row r="14" spans="2:26" ht="23.1" customHeight="1" x14ac:dyDescent="0.2">
      <c r="B14" s="255">
        <v>4</v>
      </c>
      <c r="C14" s="183" t="s">
        <v>309</v>
      </c>
      <c r="D14" s="165" t="s">
        <v>310</v>
      </c>
      <c r="E14" s="341">
        <v>13</v>
      </c>
      <c r="F14" s="341">
        <v>16</v>
      </c>
      <c r="G14" s="341">
        <v>31</v>
      </c>
      <c r="H14" s="341">
        <v>39</v>
      </c>
      <c r="I14" s="250">
        <f t="shared" si="0"/>
        <v>-18</v>
      </c>
      <c r="J14" s="250">
        <f t="shared" si="1"/>
        <v>-23</v>
      </c>
      <c r="L14" s="148"/>
      <c r="M14" s="146"/>
      <c r="N14" s="147"/>
      <c r="O14" s="148"/>
      <c r="P14" s="150"/>
      <c r="Q14" s="150"/>
      <c r="R14" s="150"/>
      <c r="S14" s="150"/>
      <c r="T14" s="44"/>
      <c r="U14" s="44"/>
      <c r="V14" s="148"/>
      <c r="W14" s="148"/>
      <c r="X14" s="148"/>
      <c r="Y14" s="148"/>
      <c r="Z14" s="148"/>
    </row>
    <row r="15" spans="2:26" ht="24.95" customHeight="1" x14ac:dyDescent="0.2">
      <c r="B15" s="254">
        <v>5</v>
      </c>
      <c r="C15" s="183" t="s">
        <v>316</v>
      </c>
      <c r="D15" s="165" t="s">
        <v>317</v>
      </c>
      <c r="E15" s="341">
        <v>103</v>
      </c>
      <c r="F15" s="341">
        <v>166</v>
      </c>
      <c r="G15" s="341">
        <v>1</v>
      </c>
      <c r="H15" s="341">
        <v>1</v>
      </c>
      <c r="I15" s="250">
        <f t="shared" si="0"/>
        <v>102</v>
      </c>
      <c r="J15" s="250">
        <f t="shared" si="1"/>
        <v>165</v>
      </c>
      <c r="L15" s="148"/>
      <c r="M15" s="146"/>
      <c r="N15" s="147"/>
      <c r="O15" s="148"/>
      <c r="P15" s="150"/>
      <c r="Q15" s="150"/>
      <c r="R15" s="150"/>
      <c r="S15" s="150"/>
      <c r="T15" s="44"/>
      <c r="U15" s="44"/>
      <c r="V15" s="148"/>
      <c r="W15" s="148"/>
      <c r="X15" s="148"/>
      <c r="Y15" s="148"/>
      <c r="Z15" s="148"/>
    </row>
    <row r="16" spans="2:26" ht="23.1" customHeight="1" x14ac:dyDescent="0.2">
      <c r="B16" s="254">
        <v>6</v>
      </c>
      <c r="C16" s="183" t="s">
        <v>318</v>
      </c>
      <c r="D16" s="165" t="s">
        <v>319</v>
      </c>
      <c r="E16" s="341">
        <v>18</v>
      </c>
      <c r="F16" s="341">
        <v>19</v>
      </c>
      <c r="G16" s="341">
        <v>0</v>
      </c>
      <c r="H16" s="341">
        <v>0</v>
      </c>
      <c r="I16" s="250">
        <f t="shared" si="0"/>
        <v>18</v>
      </c>
      <c r="J16" s="250">
        <f t="shared" si="1"/>
        <v>19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2:10" ht="23.1" customHeight="1" x14ac:dyDescent="0.2">
      <c r="B17" s="254">
        <v>7</v>
      </c>
      <c r="C17" s="183" t="s">
        <v>314</v>
      </c>
      <c r="D17" s="165" t="s">
        <v>315</v>
      </c>
      <c r="E17" s="341">
        <v>127</v>
      </c>
      <c r="F17" s="341">
        <v>109</v>
      </c>
      <c r="G17" s="341">
        <v>2</v>
      </c>
      <c r="H17" s="341">
        <v>3</v>
      </c>
      <c r="I17" s="250">
        <f t="shared" si="0"/>
        <v>125</v>
      </c>
      <c r="J17" s="250">
        <f t="shared" si="1"/>
        <v>106</v>
      </c>
    </row>
    <row r="18" spans="2:10" ht="23.1" customHeight="1" x14ac:dyDescent="0.2">
      <c r="B18" s="254">
        <v>8</v>
      </c>
      <c r="C18" s="183" t="s">
        <v>644</v>
      </c>
      <c r="D18" s="165" t="s">
        <v>313</v>
      </c>
      <c r="E18" s="341">
        <v>82</v>
      </c>
      <c r="F18" s="341">
        <v>93</v>
      </c>
      <c r="G18" s="341">
        <v>35</v>
      </c>
      <c r="H18" s="341">
        <v>30</v>
      </c>
      <c r="I18" s="250">
        <f t="shared" si="0"/>
        <v>47</v>
      </c>
      <c r="J18" s="250">
        <f t="shared" si="1"/>
        <v>63</v>
      </c>
    </row>
    <row r="19" spans="2:10" ht="23.1" customHeight="1" x14ac:dyDescent="0.2">
      <c r="B19" s="254">
        <v>9</v>
      </c>
      <c r="C19" s="183" t="s">
        <v>311</v>
      </c>
      <c r="D19" s="165" t="s">
        <v>312</v>
      </c>
      <c r="E19" s="341">
        <v>5</v>
      </c>
      <c r="F19" s="341">
        <v>3</v>
      </c>
      <c r="G19" s="341">
        <v>1200</v>
      </c>
      <c r="H19" s="341">
        <v>748</v>
      </c>
      <c r="I19" s="250">
        <f t="shared" si="0"/>
        <v>-1195</v>
      </c>
      <c r="J19" s="250">
        <f t="shared" si="1"/>
        <v>-745</v>
      </c>
    </row>
    <row r="20" spans="2:10" ht="24.95" customHeight="1" x14ac:dyDescent="0.2">
      <c r="B20" s="254">
        <v>10</v>
      </c>
      <c r="C20" s="183" t="s">
        <v>320</v>
      </c>
      <c r="D20" s="165" t="s">
        <v>321</v>
      </c>
      <c r="E20" s="341">
        <v>1803</v>
      </c>
      <c r="F20" s="341">
        <v>2407</v>
      </c>
      <c r="G20" s="341">
        <v>4953</v>
      </c>
      <c r="H20" s="341">
        <v>8216</v>
      </c>
      <c r="I20" s="250">
        <f t="shared" si="0"/>
        <v>-3150</v>
      </c>
      <c r="J20" s="250">
        <f t="shared" si="1"/>
        <v>-5809</v>
      </c>
    </row>
    <row r="21" spans="2:10" ht="23.1" customHeight="1" x14ac:dyDescent="0.2">
      <c r="B21" s="254">
        <v>11</v>
      </c>
      <c r="C21" s="183" t="s">
        <v>489</v>
      </c>
      <c r="D21" s="165" t="s">
        <v>490</v>
      </c>
      <c r="E21" s="341">
        <v>145</v>
      </c>
      <c r="F21" s="341">
        <v>269</v>
      </c>
      <c r="G21" s="341">
        <v>165</v>
      </c>
      <c r="H21" s="341">
        <v>162</v>
      </c>
      <c r="I21" s="250">
        <f t="shared" si="0"/>
        <v>-20</v>
      </c>
      <c r="J21" s="250">
        <f t="shared" si="1"/>
        <v>107</v>
      </c>
    </row>
    <row r="22" spans="2:10" ht="24.95" customHeight="1" x14ac:dyDescent="0.2">
      <c r="B22" s="254">
        <v>12</v>
      </c>
      <c r="C22" s="183" t="s">
        <v>324</v>
      </c>
      <c r="D22" s="165" t="s">
        <v>325</v>
      </c>
      <c r="E22" s="341">
        <v>919</v>
      </c>
      <c r="F22" s="341">
        <v>897</v>
      </c>
      <c r="G22" s="341">
        <v>9</v>
      </c>
      <c r="H22" s="341">
        <v>6</v>
      </c>
      <c r="I22" s="250">
        <f t="shared" si="0"/>
        <v>910</v>
      </c>
      <c r="J22" s="250">
        <f t="shared" si="1"/>
        <v>891</v>
      </c>
    </row>
    <row r="23" spans="2:10" ht="24.95" customHeight="1" x14ac:dyDescent="0.2">
      <c r="B23" s="254">
        <v>13</v>
      </c>
      <c r="C23" s="208" t="s">
        <v>331</v>
      </c>
      <c r="D23" s="209" t="s">
        <v>332</v>
      </c>
      <c r="E23" s="341">
        <v>8</v>
      </c>
      <c r="F23" s="341">
        <v>8</v>
      </c>
      <c r="G23" s="341">
        <v>13</v>
      </c>
      <c r="H23" s="341">
        <v>20</v>
      </c>
      <c r="I23" s="250">
        <f t="shared" si="0"/>
        <v>-5</v>
      </c>
      <c r="J23" s="250">
        <f t="shared" si="1"/>
        <v>-12</v>
      </c>
    </row>
    <row r="24" spans="2:10" ht="24.95" customHeight="1" x14ac:dyDescent="0.2">
      <c r="B24" s="254">
        <v>14</v>
      </c>
      <c r="C24" s="183" t="s">
        <v>326</v>
      </c>
      <c r="D24" s="165" t="s">
        <v>327</v>
      </c>
      <c r="E24" s="341">
        <v>624</v>
      </c>
      <c r="F24" s="341">
        <v>1641</v>
      </c>
      <c r="G24" s="341">
        <v>37</v>
      </c>
      <c r="H24" s="341">
        <v>55</v>
      </c>
      <c r="I24" s="250">
        <f t="shared" si="0"/>
        <v>587</v>
      </c>
      <c r="J24" s="250">
        <f t="shared" si="1"/>
        <v>1586</v>
      </c>
    </row>
    <row r="25" spans="2:10" ht="24.95" customHeight="1" x14ac:dyDescent="0.2">
      <c r="B25" s="254">
        <v>15</v>
      </c>
      <c r="C25" s="183" t="s">
        <v>322</v>
      </c>
      <c r="D25" s="165" t="s">
        <v>323</v>
      </c>
      <c r="E25" s="341">
        <v>2447</v>
      </c>
      <c r="F25" s="341">
        <v>695</v>
      </c>
      <c r="G25" s="341">
        <v>52</v>
      </c>
      <c r="H25" s="341">
        <v>58</v>
      </c>
      <c r="I25" s="250">
        <f t="shared" si="0"/>
        <v>2395</v>
      </c>
      <c r="J25" s="250">
        <f t="shared" si="1"/>
        <v>637</v>
      </c>
    </row>
    <row r="26" spans="2:10" ht="24.95" customHeight="1" x14ac:dyDescent="0.2">
      <c r="B26" s="254">
        <v>16</v>
      </c>
      <c r="C26" s="183" t="s">
        <v>645</v>
      </c>
      <c r="D26" s="165" t="s">
        <v>646</v>
      </c>
      <c r="E26" s="341">
        <v>14</v>
      </c>
      <c r="F26" s="341">
        <v>9</v>
      </c>
      <c r="G26" s="341">
        <v>19</v>
      </c>
      <c r="H26" s="341">
        <v>14</v>
      </c>
      <c r="I26" s="250">
        <f t="shared" si="0"/>
        <v>-5</v>
      </c>
      <c r="J26" s="250">
        <f t="shared" si="1"/>
        <v>-5</v>
      </c>
    </row>
    <row r="27" spans="2:10" ht="23.1" customHeight="1" x14ac:dyDescent="0.2">
      <c r="B27" s="254">
        <v>17</v>
      </c>
      <c r="C27" s="183" t="s">
        <v>328</v>
      </c>
      <c r="D27" s="165" t="s">
        <v>329</v>
      </c>
      <c r="E27" s="341">
        <v>276</v>
      </c>
      <c r="F27" s="341">
        <v>387</v>
      </c>
      <c r="G27" s="341">
        <v>15</v>
      </c>
      <c r="H27" s="341">
        <v>22</v>
      </c>
      <c r="I27" s="250">
        <f t="shared" si="0"/>
        <v>261</v>
      </c>
      <c r="J27" s="250">
        <f t="shared" si="1"/>
        <v>365</v>
      </c>
    </row>
    <row r="28" spans="2:10" ht="23.1" customHeight="1" x14ac:dyDescent="0.2">
      <c r="B28" s="254">
        <v>18</v>
      </c>
      <c r="C28" s="183" t="s">
        <v>333</v>
      </c>
      <c r="D28" s="165" t="s">
        <v>334</v>
      </c>
      <c r="E28" s="341">
        <v>158</v>
      </c>
      <c r="F28" s="341">
        <v>144</v>
      </c>
      <c r="G28" s="341">
        <v>922</v>
      </c>
      <c r="H28" s="341">
        <v>811</v>
      </c>
      <c r="I28" s="250">
        <f t="shared" si="0"/>
        <v>-764</v>
      </c>
      <c r="J28" s="250">
        <f t="shared" si="1"/>
        <v>-667</v>
      </c>
    </row>
    <row r="29" spans="2:10" ht="23.1" customHeight="1" x14ac:dyDescent="0.2">
      <c r="B29" s="254">
        <v>19</v>
      </c>
      <c r="C29" s="183" t="s">
        <v>337</v>
      </c>
      <c r="D29" s="165" t="s">
        <v>338</v>
      </c>
      <c r="E29" s="341">
        <v>74</v>
      </c>
      <c r="F29" s="341">
        <v>99</v>
      </c>
      <c r="G29" s="341">
        <v>327</v>
      </c>
      <c r="H29" s="341">
        <v>355</v>
      </c>
      <c r="I29" s="250">
        <f t="shared" si="0"/>
        <v>-253</v>
      </c>
      <c r="J29" s="250">
        <f t="shared" si="1"/>
        <v>-256</v>
      </c>
    </row>
    <row r="30" spans="2:10" ht="24.95" customHeight="1" x14ac:dyDescent="0.2">
      <c r="B30" s="254">
        <v>20</v>
      </c>
      <c r="C30" s="183" t="s">
        <v>335</v>
      </c>
      <c r="D30" s="165" t="s">
        <v>336</v>
      </c>
      <c r="E30" s="341">
        <v>66</v>
      </c>
      <c r="F30" s="341">
        <v>139</v>
      </c>
      <c r="G30" s="341">
        <v>98</v>
      </c>
      <c r="H30" s="341">
        <v>135</v>
      </c>
      <c r="I30" s="251">
        <f t="shared" si="0"/>
        <v>-32</v>
      </c>
      <c r="J30" s="251">
        <f t="shared" si="1"/>
        <v>4</v>
      </c>
    </row>
    <row r="31" spans="2:10" ht="23.1" customHeight="1" x14ac:dyDescent="0.2">
      <c r="B31" s="254">
        <v>21</v>
      </c>
      <c r="C31" s="183" t="s">
        <v>339</v>
      </c>
      <c r="D31" s="165" t="s">
        <v>340</v>
      </c>
      <c r="E31" s="341">
        <v>490</v>
      </c>
      <c r="F31" s="341">
        <v>605</v>
      </c>
      <c r="G31" s="341">
        <v>52</v>
      </c>
      <c r="H31" s="341">
        <v>44</v>
      </c>
      <c r="I31" s="250">
        <f t="shared" si="0"/>
        <v>438</v>
      </c>
      <c r="J31" s="250">
        <f t="shared" si="1"/>
        <v>561</v>
      </c>
    </row>
    <row r="32" spans="2:10" ht="23.1" customHeight="1" x14ac:dyDescent="0.2">
      <c r="B32" s="254">
        <v>22</v>
      </c>
      <c r="C32" s="183" t="s">
        <v>343</v>
      </c>
      <c r="D32" s="165" t="s">
        <v>344</v>
      </c>
      <c r="E32" s="341">
        <v>164</v>
      </c>
      <c r="F32" s="341">
        <v>208</v>
      </c>
      <c r="G32" s="341">
        <v>61</v>
      </c>
      <c r="H32" s="341">
        <v>38</v>
      </c>
      <c r="I32" s="250">
        <f t="shared" si="0"/>
        <v>103</v>
      </c>
      <c r="J32" s="250">
        <f t="shared" si="1"/>
        <v>170</v>
      </c>
    </row>
    <row r="33" spans="2:10" ht="24.95" customHeight="1" x14ac:dyDescent="0.2">
      <c r="B33" s="255">
        <v>23</v>
      </c>
      <c r="C33" s="184" t="s">
        <v>341</v>
      </c>
      <c r="D33" s="166" t="s">
        <v>342</v>
      </c>
      <c r="E33" s="342">
        <v>29</v>
      </c>
      <c r="F33" s="342">
        <v>50</v>
      </c>
      <c r="G33" s="342">
        <v>37</v>
      </c>
      <c r="H33" s="342">
        <v>188</v>
      </c>
      <c r="I33" s="250">
        <f t="shared" si="0"/>
        <v>-8</v>
      </c>
      <c r="J33" s="250">
        <f t="shared" si="1"/>
        <v>-138</v>
      </c>
    </row>
    <row r="34" spans="2:10" ht="24.75" customHeight="1" x14ac:dyDescent="0.2">
      <c r="B34" s="254">
        <v>24</v>
      </c>
      <c r="C34" s="183" t="s">
        <v>353</v>
      </c>
      <c r="D34" s="165" t="s">
        <v>354</v>
      </c>
      <c r="E34" s="341">
        <v>33</v>
      </c>
      <c r="F34" s="341">
        <v>23</v>
      </c>
      <c r="G34" s="341">
        <v>808</v>
      </c>
      <c r="H34" s="341">
        <v>614</v>
      </c>
      <c r="I34" s="250">
        <f t="shared" si="0"/>
        <v>-775</v>
      </c>
      <c r="J34" s="250">
        <f t="shared" si="1"/>
        <v>-591</v>
      </c>
    </row>
    <row r="35" spans="2:10" ht="24.75" customHeight="1" x14ac:dyDescent="0.2">
      <c r="B35" s="254">
        <v>25</v>
      </c>
      <c r="C35" s="183" t="s">
        <v>351</v>
      </c>
      <c r="D35" s="165" t="s">
        <v>352</v>
      </c>
      <c r="E35" s="341">
        <v>3</v>
      </c>
      <c r="F35" s="341">
        <v>3</v>
      </c>
      <c r="G35" s="341">
        <v>263</v>
      </c>
      <c r="H35" s="341">
        <v>207</v>
      </c>
      <c r="I35" s="250">
        <f t="shared" si="0"/>
        <v>-260</v>
      </c>
      <c r="J35" s="250">
        <f t="shared" si="1"/>
        <v>-204</v>
      </c>
    </row>
    <row r="36" spans="2:10" ht="24.75" customHeight="1" x14ac:dyDescent="0.2">
      <c r="B36" s="254">
        <v>26</v>
      </c>
      <c r="C36" s="183" t="s">
        <v>345</v>
      </c>
      <c r="D36" s="165" t="s">
        <v>346</v>
      </c>
      <c r="E36" s="341">
        <v>131</v>
      </c>
      <c r="F36" s="341">
        <v>794</v>
      </c>
      <c r="G36" s="341">
        <v>5772</v>
      </c>
      <c r="H36" s="341">
        <v>3746</v>
      </c>
      <c r="I36" s="250">
        <f t="shared" si="0"/>
        <v>-5641</v>
      </c>
      <c r="J36" s="250">
        <f t="shared" si="1"/>
        <v>-2952</v>
      </c>
    </row>
    <row r="37" spans="2:10" ht="24.75" customHeight="1" x14ac:dyDescent="0.2">
      <c r="B37" s="254">
        <v>27</v>
      </c>
      <c r="C37" s="183" t="s">
        <v>347</v>
      </c>
      <c r="D37" s="165" t="s">
        <v>348</v>
      </c>
      <c r="E37" s="341">
        <v>14</v>
      </c>
      <c r="F37" s="341">
        <v>43</v>
      </c>
      <c r="G37" s="341">
        <v>2816</v>
      </c>
      <c r="H37" s="341">
        <v>1763</v>
      </c>
      <c r="I37" s="250">
        <f t="shared" si="0"/>
        <v>-2802</v>
      </c>
      <c r="J37" s="250">
        <f t="shared" si="1"/>
        <v>-1720</v>
      </c>
    </row>
    <row r="38" spans="2:10" ht="24.75" customHeight="1" x14ac:dyDescent="0.2">
      <c r="B38" s="254">
        <v>28</v>
      </c>
      <c r="C38" s="183" t="s">
        <v>349</v>
      </c>
      <c r="D38" s="165" t="s">
        <v>350</v>
      </c>
      <c r="E38" s="341">
        <v>1698</v>
      </c>
      <c r="F38" s="341">
        <v>1429</v>
      </c>
      <c r="G38" s="341">
        <v>2448</v>
      </c>
      <c r="H38" s="341">
        <v>2781</v>
      </c>
      <c r="I38" s="250">
        <f t="shared" si="0"/>
        <v>-750</v>
      </c>
      <c r="J38" s="250">
        <f t="shared" si="1"/>
        <v>-1352</v>
      </c>
    </row>
    <row r="39" spans="2:10" ht="24.75" customHeight="1" x14ac:dyDescent="0.2">
      <c r="B39" s="254">
        <v>29</v>
      </c>
      <c r="C39" s="183" t="s">
        <v>356</v>
      </c>
      <c r="D39" s="165" t="s">
        <v>357</v>
      </c>
      <c r="E39" s="341">
        <v>78</v>
      </c>
      <c r="F39" s="341">
        <v>18</v>
      </c>
      <c r="G39" s="341">
        <v>1681</v>
      </c>
      <c r="H39" s="341">
        <v>1926</v>
      </c>
      <c r="I39" s="250">
        <f t="shared" si="0"/>
        <v>-1603</v>
      </c>
      <c r="J39" s="250">
        <f t="shared" si="1"/>
        <v>-1908</v>
      </c>
    </row>
    <row r="40" spans="2:10" ht="24.75" customHeight="1" x14ac:dyDescent="0.2">
      <c r="B40" s="255">
        <v>30</v>
      </c>
      <c r="C40" s="184" t="s">
        <v>491</v>
      </c>
      <c r="D40" s="166" t="s">
        <v>355</v>
      </c>
      <c r="E40" s="342">
        <v>4</v>
      </c>
      <c r="F40" s="342">
        <v>3</v>
      </c>
      <c r="G40" s="342">
        <v>1451</v>
      </c>
      <c r="H40" s="342">
        <v>1808</v>
      </c>
      <c r="I40" s="250">
        <f t="shared" si="0"/>
        <v>-1447</v>
      </c>
      <c r="J40" s="250">
        <f t="shared" si="1"/>
        <v>-1805</v>
      </c>
    </row>
    <row r="41" spans="2:10" ht="24.75" customHeight="1" x14ac:dyDescent="0.2">
      <c r="B41" s="254">
        <v>31</v>
      </c>
      <c r="C41" s="183" t="s">
        <v>360</v>
      </c>
      <c r="D41" s="165" t="s">
        <v>361</v>
      </c>
      <c r="E41" s="341">
        <v>338</v>
      </c>
      <c r="F41" s="341">
        <v>156</v>
      </c>
      <c r="G41" s="341">
        <v>237</v>
      </c>
      <c r="H41" s="341">
        <v>237</v>
      </c>
      <c r="I41" s="250">
        <f t="shared" si="0"/>
        <v>101</v>
      </c>
      <c r="J41" s="250">
        <f t="shared" si="1"/>
        <v>-81</v>
      </c>
    </row>
    <row r="42" spans="2:10" ht="24.75" customHeight="1" x14ac:dyDescent="0.2">
      <c r="B42" s="254">
        <v>32</v>
      </c>
      <c r="C42" s="183" t="s">
        <v>358</v>
      </c>
      <c r="D42" s="165" t="s">
        <v>359</v>
      </c>
      <c r="E42" s="341">
        <v>55</v>
      </c>
      <c r="F42" s="341">
        <v>43</v>
      </c>
      <c r="G42" s="341">
        <v>671</v>
      </c>
      <c r="H42" s="341">
        <v>752</v>
      </c>
      <c r="I42" s="250">
        <f t="shared" si="0"/>
        <v>-616</v>
      </c>
      <c r="J42" s="250">
        <f t="shared" si="1"/>
        <v>-709</v>
      </c>
    </row>
    <row r="43" spans="2:10" ht="24.75" customHeight="1" thickBot="1" x14ac:dyDescent="0.25">
      <c r="B43" s="256">
        <v>33</v>
      </c>
      <c r="C43" s="344" t="s">
        <v>492</v>
      </c>
      <c r="D43" s="167" t="s">
        <v>330</v>
      </c>
      <c r="E43" s="343">
        <v>97</v>
      </c>
      <c r="F43" s="343">
        <v>174</v>
      </c>
      <c r="G43" s="343">
        <v>20</v>
      </c>
      <c r="H43" s="343">
        <v>23</v>
      </c>
      <c r="I43" s="252">
        <f t="shared" si="0"/>
        <v>77</v>
      </c>
      <c r="J43" s="252">
        <f t="shared" si="1"/>
        <v>151</v>
      </c>
    </row>
    <row r="44" spans="2:10" ht="24.75" customHeight="1" thickTop="1" x14ac:dyDescent="0.2">
      <c r="B44" s="93"/>
      <c r="C44" s="94"/>
      <c r="D44" s="93" t="s">
        <v>7</v>
      </c>
      <c r="E44" s="93"/>
      <c r="F44" s="93"/>
      <c r="G44" s="93"/>
      <c r="H44" s="93" t="s">
        <v>7</v>
      </c>
      <c r="I44" s="93"/>
      <c r="J44" s="93"/>
    </row>
    <row r="45" spans="2:10" ht="24.75" customHeight="1" x14ac:dyDescent="0.2">
      <c r="H45" s="339" t="s">
        <v>7</v>
      </c>
    </row>
    <row r="46" spans="2:10" ht="24.75" customHeight="1" x14ac:dyDescent="0.2"/>
    <row r="47" spans="2:10" ht="24.75" customHeight="1" x14ac:dyDescent="0.2">
      <c r="B47" s="215"/>
    </row>
    <row r="48" spans="2:10" ht="24.75" customHeight="1" x14ac:dyDescent="0.2"/>
    <row r="49" spans="2:10" ht="24.75" customHeight="1" x14ac:dyDescent="0.2"/>
    <row r="50" spans="2:10" ht="24.75" customHeight="1" x14ac:dyDescent="0.2">
      <c r="B50" s="93"/>
      <c r="C50" s="93"/>
      <c r="D50" s="93"/>
      <c r="E50" s="93"/>
      <c r="F50" s="93"/>
      <c r="G50" s="93"/>
      <c r="H50" s="93"/>
      <c r="I50" s="93"/>
      <c r="J50" s="93"/>
    </row>
    <row r="51" spans="2:10" ht="24.75" customHeight="1" x14ac:dyDescent="0.2">
      <c r="B51" s="93"/>
      <c r="C51" s="93"/>
      <c r="D51" s="93"/>
      <c r="E51" s="93"/>
      <c r="F51" s="93"/>
      <c r="G51" s="93"/>
      <c r="H51" s="93"/>
      <c r="I51" s="93"/>
      <c r="J51" s="93"/>
    </row>
    <row r="52" spans="2:10" ht="24.75" customHeight="1" x14ac:dyDescent="0.2">
      <c r="B52" s="93"/>
      <c r="C52" s="93"/>
      <c r="D52" s="93"/>
      <c r="E52" s="216"/>
      <c r="F52" s="216"/>
      <c r="G52" s="216"/>
      <c r="H52" s="216"/>
      <c r="I52" s="216"/>
      <c r="J52" s="216"/>
    </row>
    <row r="53" spans="2:10" ht="24.75" customHeight="1" x14ac:dyDescent="0.2">
      <c r="B53" s="93"/>
      <c r="C53" s="93"/>
      <c r="D53" s="93"/>
      <c r="E53" s="93"/>
      <c r="F53" s="93"/>
      <c r="G53" s="93"/>
      <c r="H53" s="93"/>
      <c r="I53" s="93"/>
      <c r="J53" s="93"/>
    </row>
    <row r="54" spans="2:10" ht="24.75" customHeight="1" x14ac:dyDescent="0.2">
      <c r="B54" s="93"/>
      <c r="C54" s="93"/>
      <c r="D54" s="93"/>
      <c r="E54" s="93"/>
      <c r="F54" s="93"/>
      <c r="G54" s="93"/>
      <c r="H54" s="93"/>
      <c r="I54" s="93"/>
      <c r="J54" s="93"/>
    </row>
    <row r="55" spans="2:10" ht="24.75" customHeight="1" x14ac:dyDescent="0.2">
      <c r="B55" s="93"/>
      <c r="C55" s="93"/>
      <c r="D55" s="93"/>
      <c r="E55" s="93"/>
      <c r="F55" s="93"/>
      <c r="G55" s="93"/>
      <c r="H55" s="93"/>
      <c r="I55" s="93"/>
      <c r="J55" s="93"/>
    </row>
    <row r="56" spans="2:10" ht="24.75" customHeight="1" x14ac:dyDescent="0.2">
      <c r="B56" s="93"/>
      <c r="C56" s="93"/>
      <c r="D56" s="93"/>
      <c r="E56" s="93"/>
      <c r="F56" s="93"/>
      <c r="G56" s="93"/>
      <c r="H56" s="93"/>
      <c r="I56" s="93"/>
      <c r="J56" s="93"/>
    </row>
    <row r="57" spans="2:10" ht="24.75" customHeight="1" x14ac:dyDescent="0.2">
      <c r="B57" s="93"/>
      <c r="C57" s="93"/>
      <c r="D57" s="93"/>
      <c r="E57" s="93"/>
      <c r="F57" s="93"/>
      <c r="G57" s="93"/>
      <c r="H57" s="93"/>
      <c r="I57" s="93"/>
      <c r="J57" s="93"/>
    </row>
    <row r="58" spans="2:10" ht="24.75" customHeight="1" x14ac:dyDescent="0.2">
      <c r="B58" s="93"/>
      <c r="C58" s="93"/>
      <c r="D58" s="93"/>
      <c r="E58" s="93"/>
      <c r="F58" s="93"/>
      <c r="G58" s="93"/>
      <c r="H58" s="93"/>
      <c r="I58" s="93"/>
      <c r="J58" s="93"/>
    </row>
    <row r="59" spans="2:10" ht="24.75" customHeight="1" x14ac:dyDescent="0.2">
      <c r="B59" s="93"/>
      <c r="C59" s="93"/>
      <c r="D59" s="93"/>
      <c r="E59" s="93"/>
      <c r="F59" s="93"/>
      <c r="G59" s="93"/>
      <c r="H59" s="93"/>
      <c r="I59" s="93"/>
      <c r="J59" s="93"/>
    </row>
    <row r="60" spans="2:10" ht="24.75" customHeight="1" x14ac:dyDescent="0.2">
      <c r="B60" s="93"/>
      <c r="C60" s="93"/>
      <c r="D60" s="93"/>
      <c r="E60" s="93"/>
      <c r="F60" s="93"/>
      <c r="G60" s="93"/>
      <c r="H60" s="93"/>
      <c r="I60" s="93"/>
      <c r="J60" s="93"/>
    </row>
    <row r="61" spans="2:10" ht="24.75" customHeight="1" x14ac:dyDescent="0.2">
      <c r="B61" s="93"/>
      <c r="C61" s="93"/>
      <c r="D61" s="93"/>
      <c r="E61" s="93"/>
      <c r="F61" s="93"/>
      <c r="G61" s="93"/>
      <c r="H61" s="93"/>
      <c r="I61" s="93"/>
      <c r="J61" s="93"/>
    </row>
    <row r="62" spans="2:10" ht="24.75" customHeight="1" x14ac:dyDescent="0.2">
      <c r="B62" s="93"/>
      <c r="C62" s="93"/>
      <c r="D62" s="93"/>
      <c r="E62" s="93"/>
      <c r="F62" s="93"/>
      <c r="G62" s="93"/>
      <c r="H62" s="93"/>
      <c r="I62" s="93"/>
      <c r="J62" s="93"/>
    </row>
    <row r="63" spans="2:10" ht="24.75" customHeight="1" x14ac:dyDescent="0.2">
      <c r="B63" s="93"/>
      <c r="C63" s="93"/>
      <c r="D63" s="93"/>
      <c r="E63" s="93"/>
      <c r="F63" s="93"/>
      <c r="G63" s="93"/>
      <c r="H63" s="93"/>
      <c r="I63" s="93"/>
      <c r="J63" s="93"/>
    </row>
    <row r="64" spans="2:10" ht="24.75" customHeight="1" x14ac:dyDescent="0.2">
      <c r="B64" s="93"/>
      <c r="C64" s="93"/>
      <c r="D64" s="93"/>
      <c r="E64" s="93"/>
      <c r="F64" s="93"/>
      <c r="G64" s="93"/>
      <c r="H64" s="93"/>
      <c r="I64" s="93"/>
      <c r="J64" s="93"/>
    </row>
    <row r="65" spans="2:10" ht="24.75" customHeight="1" x14ac:dyDescent="0.2">
      <c r="B65" s="93"/>
      <c r="C65" s="93"/>
      <c r="D65" s="93"/>
      <c r="E65" s="93"/>
      <c r="F65" s="93"/>
      <c r="G65" s="93"/>
      <c r="H65" s="93"/>
      <c r="I65" s="93"/>
      <c r="J65" s="93"/>
    </row>
    <row r="66" spans="2:10" ht="24.75" customHeight="1" x14ac:dyDescent="0.2">
      <c r="B66" s="93"/>
      <c r="C66" s="93"/>
      <c r="D66" s="93"/>
      <c r="E66" s="93"/>
      <c r="F66" s="93"/>
      <c r="G66" s="93"/>
      <c r="H66" s="93"/>
      <c r="I66" s="93"/>
      <c r="J66" s="93"/>
    </row>
    <row r="67" spans="2:10" ht="24.75" customHeight="1" x14ac:dyDescent="0.2">
      <c r="B67" s="93"/>
      <c r="C67" s="93"/>
      <c r="D67" s="93"/>
      <c r="E67" s="93"/>
      <c r="F67" s="93"/>
      <c r="G67" s="93"/>
      <c r="H67" s="93"/>
      <c r="I67" s="93"/>
      <c r="J67" s="93"/>
    </row>
    <row r="68" spans="2:10" ht="24.75" customHeight="1" x14ac:dyDescent="0.2">
      <c r="B68" s="93"/>
      <c r="C68" s="93"/>
      <c r="D68" s="93"/>
      <c r="E68" s="93"/>
      <c r="F68" s="93"/>
      <c r="G68" s="93"/>
      <c r="H68" s="93"/>
      <c r="I68" s="93"/>
      <c r="J68" s="93"/>
    </row>
    <row r="69" spans="2:10" ht="24.75" customHeight="1" x14ac:dyDescent="0.2">
      <c r="B69" s="93"/>
      <c r="C69" s="93"/>
      <c r="D69" s="93"/>
      <c r="E69" s="93"/>
      <c r="F69" s="93"/>
      <c r="G69" s="93"/>
      <c r="H69" s="93"/>
      <c r="I69" s="93"/>
      <c r="J69" s="93"/>
    </row>
    <row r="70" spans="2:10" ht="24.75" customHeight="1" x14ac:dyDescent="0.2">
      <c r="B70" s="93"/>
      <c r="C70" s="93"/>
      <c r="D70" s="93"/>
      <c r="E70" s="93"/>
      <c r="F70" s="93"/>
      <c r="G70" s="93"/>
      <c r="H70" s="93"/>
      <c r="I70" s="93"/>
      <c r="J70" s="93"/>
    </row>
    <row r="71" spans="2:10" ht="24.75" customHeight="1" x14ac:dyDescent="0.2">
      <c r="B71" s="93"/>
      <c r="C71" s="93"/>
      <c r="D71" s="93"/>
      <c r="E71" s="93"/>
      <c r="F71" s="93"/>
      <c r="G71" s="93"/>
      <c r="H71" s="93"/>
      <c r="I71" s="93"/>
      <c r="J71" s="93"/>
    </row>
    <row r="72" spans="2:10" ht="24.75" customHeight="1" x14ac:dyDescent="0.2">
      <c r="B72" s="93"/>
      <c r="C72" s="93"/>
      <c r="D72" s="93"/>
      <c r="E72" s="93"/>
      <c r="F72" s="93"/>
      <c r="G72" s="93"/>
      <c r="H72" s="93"/>
      <c r="I72" s="93"/>
      <c r="J72" s="93"/>
    </row>
    <row r="73" spans="2:10" ht="24.75" customHeight="1" x14ac:dyDescent="0.2">
      <c r="B73" s="93"/>
      <c r="C73" s="93"/>
      <c r="D73" s="93"/>
      <c r="E73" s="93"/>
      <c r="F73" s="93"/>
      <c r="G73" s="93"/>
      <c r="H73" s="93"/>
      <c r="I73" s="93"/>
      <c r="J73" s="93"/>
    </row>
    <row r="74" spans="2:10" ht="24.75" customHeight="1" x14ac:dyDescent="0.2">
      <c r="B74" s="93"/>
      <c r="C74" s="93"/>
      <c r="D74" s="93"/>
      <c r="E74" s="93"/>
      <c r="F74" s="93"/>
      <c r="G74" s="93"/>
      <c r="H74" s="93"/>
      <c r="I74" s="93"/>
      <c r="J74" s="93"/>
    </row>
    <row r="75" spans="2:10" ht="24.75" customHeight="1" x14ac:dyDescent="0.2">
      <c r="B75" s="93"/>
      <c r="C75" s="93"/>
      <c r="D75" s="93"/>
      <c r="E75" s="93"/>
      <c r="F75" s="93"/>
      <c r="G75" s="93"/>
      <c r="H75" s="93"/>
      <c r="I75" s="93"/>
      <c r="J75" s="93"/>
    </row>
    <row r="76" spans="2:10" ht="24.75" customHeight="1" x14ac:dyDescent="0.2">
      <c r="B76" s="93"/>
      <c r="C76" s="93"/>
      <c r="D76" s="93"/>
      <c r="E76" s="93"/>
      <c r="F76" s="93"/>
      <c r="G76" s="93"/>
      <c r="H76" s="93"/>
      <c r="I76" s="93"/>
      <c r="J76" s="93"/>
    </row>
    <row r="77" spans="2:10" ht="24.75" customHeight="1" x14ac:dyDescent="0.2">
      <c r="B77" s="93"/>
      <c r="C77" s="93"/>
      <c r="D77" s="93"/>
      <c r="E77" s="93"/>
      <c r="F77" s="93"/>
      <c r="G77" s="93"/>
      <c r="H77" s="93"/>
      <c r="I77" s="93"/>
      <c r="J77" s="93"/>
    </row>
    <row r="78" spans="2:10" ht="24.75" customHeight="1" x14ac:dyDescent="0.2">
      <c r="B78" s="93"/>
      <c r="C78" s="93"/>
      <c r="D78" s="93"/>
      <c r="E78" s="93"/>
      <c r="F78" s="93"/>
      <c r="G78" s="93"/>
      <c r="H78" s="93"/>
      <c r="I78" s="93"/>
      <c r="J78" s="93"/>
    </row>
    <row r="79" spans="2:10" ht="24.75" customHeight="1" x14ac:dyDescent="0.2">
      <c r="B79" s="93"/>
      <c r="C79" s="93"/>
      <c r="D79" s="93"/>
      <c r="E79" s="93"/>
      <c r="F79" s="93"/>
      <c r="G79" s="93"/>
      <c r="H79" s="93"/>
      <c r="I79" s="93"/>
      <c r="J79" s="93"/>
    </row>
    <row r="80" spans="2:10" ht="24.75" customHeight="1" x14ac:dyDescent="0.2">
      <c r="B80" s="93"/>
      <c r="C80" s="93"/>
      <c r="D80" s="93"/>
      <c r="E80" s="93"/>
      <c r="F80" s="93"/>
      <c r="G80" s="93"/>
      <c r="H80" s="93"/>
      <c r="I80" s="93"/>
      <c r="J80" s="93"/>
    </row>
    <row r="81" spans="2:10" ht="24.75" customHeight="1" x14ac:dyDescent="0.2">
      <c r="B81" s="93"/>
      <c r="C81" s="93"/>
      <c r="D81" s="93"/>
      <c r="E81" s="93"/>
      <c r="F81" s="93"/>
      <c r="G81" s="93"/>
      <c r="H81" s="93"/>
      <c r="I81" s="93"/>
      <c r="J81" s="93"/>
    </row>
    <row r="82" spans="2:10" ht="24.75" customHeight="1" x14ac:dyDescent="0.2">
      <c r="B82" s="93"/>
      <c r="C82" s="93"/>
      <c r="D82" s="93"/>
      <c r="E82" s="93"/>
      <c r="F82" s="93"/>
      <c r="G82" s="93"/>
      <c r="H82" s="93"/>
      <c r="I82" s="93"/>
      <c r="J82" s="93"/>
    </row>
    <row r="83" spans="2:10" ht="24.75" customHeight="1" x14ac:dyDescent="0.2">
      <c r="B83" s="93"/>
      <c r="C83" s="93"/>
      <c r="D83" s="93"/>
      <c r="E83" s="93"/>
      <c r="F83" s="93"/>
      <c r="G83" s="93"/>
      <c r="H83" s="93"/>
      <c r="I83" s="93"/>
      <c r="J83" s="93"/>
    </row>
    <row r="84" spans="2:10" ht="24.75" customHeight="1" x14ac:dyDescent="0.2">
      <c r="B84" s="93"/>
      <c r="C84" s="93"/>
      <c r="D84" s="93"/>
      <c r="E84" s="93"/>
      <c r="F84" s="93"/>
      <c r="G84" s="93"/>
      <c r="H84" s="93"/>
      <c r="I84" s="93"/>
      <c r="J84" s="93"/>
    </row>
  </sheetData>
  <mergeCells count="14">
    <mergeCell ref="E9:F9"/>
    <mergeCell ref="G9:H9"/>
    <mergeCell ref="I9:J9"/>
    <mergeCell ref="C8:D9"/>
    <mergeCell ref="B3:J3"/>
    <mergeCell ref="B4:J4"/>
    <mergeCell ref="B5:J5"/>
    <mergeCell ref="H7:J7"/>
    <mergeCell ref="B7:C7"/>
    <mergeCell ref="I8:J8"/>
    <mergeCell ref="B8:B10"/>
    <mergeCell ref="E8:F8"/>
    <mergeCell ref="G8:H8"/>
    <mergeCell ref="C10:D10"/>
  </mergeCells>
  <phoneticPr fontId="15" type="noConversion"/>
  <hyperlinks>
    <hyperlink ref="J2" location="المحتويات!A1" display="المحتويات"/>
  </hyperlinks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4" orientation="portrait" r:id="rId1"/>
  <headerFooter alignWithMargins="0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H65"/>
  <sheetViews>
    <sheetView showGridLines="0" rightToLeft="1" view="pageBreakPreview" zoomScaleNormal="75" zoomScaleSheetLayoutView="100" workbookViewId="0">
      <selection activeCell="A65" sqref="A65:XFD65"/>
    </sheetView>
  </sheetViews>
  <sheetFormatPr defaultColWidth="0" defaultRowHeight="12.75" zeroHeight="1" x14ac:dyDescent="0.2"/>
  <cols>
    <col min="1" max="1" width="1.7109375" customWidth="1"/>
    <col min="2" max="2" width="17" customWidth="1"/>
    <col min="3" max="3" width="22.5703125" customWidth="1"/>
    <col min="4" max="4" width="23" customWidth="1"/>
    <col min="5" max="5" width="30.5703125" customWidth="1"/>
    <col min="6" max="6" width="1.7109375" hidden="1" customWidth="1"/>
  </cols>
  <sheetData>
    <row r="1" spans="2:6" s="63" customFormat="1" ht="12.75" customHeight="1" x14ac:dyDescent="0.2"/>
    <row r="2" spans="2:6" s="63" customFormat="1" ht="41.25" customHeight="1" x14ac:dyDescent="0.2">
      <c r="B2" s="447" t="s">
        <v>1001</v>
      </c>
      <c r="C2" s="447"/>
      <c r="D2" s="447"/>
      <c r="E2" s="447"/>
      <c r="F2" s="447"/>
    </row>
    <row r="3" spans="2:6" s="63" customFormat="1" ht="21.75" customHeight="1" x14ac:dyDescent="0.2">
      <c r="B3" s="445" t="s">
        <v>497</v>
      </c>
      <c r="C3" s="446"/>
      <c r="D3" s="446"/>
      <c r="E3" s="446"/>
    </row>
    <row r="4" spans="2:6" s="31" customFormat="1" ht="24" customHeight="1" thickBot="1" x14ac:dyDescent="0.3">
      <c r="B4" s="437" t="s">
        <v>8</v>
      </c>
      <c r="C4" s="404"/>
      <c r="D4" s="404"/>
      <c r="E4" s="436" t="s">
        <v>23</v>
      </c>
    </row>
    <row r="5" spans="2:6" s="63" customFormat="1" ht="30" customHeight="1" thickTop="1" x14ac:dyDescent="0.2">
      <c r="B5" s="401" t="s">
        <v>17</v>
      </c>
      <c r="C5" s="401" t="s">
        <v>1000</v>
      </c>
      <c r="D5" s="401" t="s">
        <v>19</v>
      </c>
      <c r="E5" s="401" t="s">
        <v>21</v>
      </c>
    </row>
    <row r="6" spans="2:6" s="63" customFormat="1" ht="30" customHeight="1" thickBot="1" x14ac:dyDescent="0.25">
      <c r="B6" s="402" t="s">
        <v>22</v>
      </c>
      <c r="C6" s="402" t="s">
        <v>18</v>
      </c>
      <c r="D6" s="402" t="s">
        <v>20</v>
      </c>
      <c r="E6" s="403" t="s">
        <v>13</v>
      </c>
    </row>
    <row r="7" spans="2:6" s="63" customFormat="1" ht="24.95" customHeight="1" thickTop="1" thickBot="1" x14ac:dyDescent="0.25">
      <c r="B7" s="438">
        <v>2004</v>
      </c>
      <c r="C7" s="439">
        <v>472491</v>
      </c>
      <c r="D7" s="439">
        <v>177659</v>
      </c>
      <c r="E7" s="440">
        <f t="shared" ref="E7:E14" si="0">C7-D7</f>
        <v>294832</v>
      </c>
    </row>
    <row r="8" spans="2:6" s="63" customFormat="1" ht="24.95" customHeight="1" thickBot="1" x14ac:dyDescent="0.25">
      <c r="B8" s="441">
        <v>2005</v>
      </c>
      <c r="C8" s="442">
        <v>677144</v>
      </c>
      <c r="D8" s="442">
        <v>222985</v>
      </c>
      <c r="E8" s="443">
        <f t="shared" si="0"/>
        <v>454159</v>
      </c>
    </row>
    <row r="9" spans="2:6" s="63" customFormat="1" ht="24.95" customHeight="1" thickBot="1" x14ac:dyDescent="0.25">
      <c r="B9" s="441">
        <v>2006</v>
      </c>
      <c r="C9" s="442">
        <v>791339</v>
      </c>
      <c r="D9" s="442">
        <v>261402</v>
      </c>
      <c r="E9" s="443">
        <f t="shared" si="0"/>
        <v>529937</v>
      </c>
    </row>
    <row r="10" spans="2:6" s="63" customFormat="1" ht="24.95" customHeight="1" thickBot="1" x14ac:dyDescent="0.25">
      <c r="B10" s="441">
        <v>2007</v>
      </c>
      <c r="C10" s="442">
        <v>874403</v>
      </c>
      <c r="D10" s="442">
        <v>338088</v>
      </c>
      <c r="E10" s="444">
        <f t="shared" si="0"/>
        <v>536315</v>
      </c>
    </row>
    <row r="11" spans="2:6" s="63" customFormat="1" ht="24.95" customHeight="1" thickBot="1" x14ac:dyDescent="0.25">
      <c r="B11" s="441">
        <v>2008</v>
      </c>
      <c r="C11" s="442">
        <v>1175482</v>
      </c>
      <c r="D11" s="442">
        <v>431753</v>
      </c>
      <c r="E11" s="444">
        <f t="shared" si="0"/>
        <v>743729</v>
      </c>
    </row>
    <row r="12" spans="2:6" s="63" customFormat="1" ht="24.95" customHeight="1" thickBot="1" x14ac:dyDescent="0.25">
      <c r="B12" s="441">
        <v>2009</v>
      </c>
      <c r="C12" s="442">
        <v>721109</v>
      </c>
      <c r="D12" s="442">
        <v>358290</v>
      </c>
      <c r="E12" s="444">
        <f t="shared" si="0"/>
        <v>362819</v>
      </c>
    </row>
    <row r="13" spans="2:6" s="63" customFormat="1" ht="24.95" customHeight="1" thickBot="1" x14ac:dyDescent="0.25">
      <c r="B13" s="441">
        <v>2010</v>
      </c>
      <c r="C13" s="442">
        <v>941785</v>
      </c>
      <c r="D13" s="442">
        <v>400736</v>
      </c>
      <c r="E13" s="444">
        <f t="shared" si="0"/>
        <v>541049</v>
      </c>
    </row>
    <row r="14" spans="2:6" s="63" customFormat="1" ht="24.95" customHeight="1" thickBot="1" x14ac:dyDescent="0.25">
      <c r="B14" s="441">
        <v>2011</v>
      </c>
      <c r="C14" s="442">
        <v>1367620</v>
      </c>
      <c r="D14" s="442">
        <v>493449</v>
      </c>
      <c r="E14" s="444">
        <f t="shared" si="0"/>
        <v>874171</v>
      </c>
    </row>
    <row r="15" spans="2:6" s="63" customFormat="1" ht="24.95" customHeight="1" thickBot="1" x14ac:dyDescent="0.25">
      <c r="B15" s="441">
        <v>2012</v>
      </c>
      <c r="C15" s="442">
        <v>1456502</v>
      </c>
      <c r="D15" s="442">
        <v>583473</v>
      </c>
      <c r="E15" s="444">
        <f>C15-D15</f>
        <v>873029</v>
      </c>
    </row>
    <row r="16" spans="2:6" s="63" customFormat="1" ht="24.95" customHeight="1" thickBot="1" x14ac:dyDescent="0.25">
      <c r="B16" s="441">
        <v>2013</v>
      </c>
      <c r="C16" s="442">
        <v>1409523</v>
      </c>
      <c r="D16" s="442">
        <v>630582</v>
      </c>
      <c r="E16" s="444">
        <f>C16-D16</f>
        <v>778941</v>
      </c>
    </row>
    <row r="17" spans="2:5" s="63" customFormat="1" ht="24.95" customHeight="1" x14ac:dyDescent="0.2">
      <c r="B17" s="68"/>
      <c r="C17" s="68"/>
      <c r="D17" s="68"/>
      <c r="E17" s="68"/>
    </row>
    <row r="18" spans="2:5" s="63" customFormat="1" ht="24.95" customHeight="1" x14ac:dyDescent="0.2">
      <c r="B18" s="68"/>
      <c r="C18" s="68"/>
      <c r="D18" s="68"/>
      <c r="E18" s="68"/>
    </row>
    <row r="19" spans="2:5" s="63" customFormat="1" ht="24.95" customHeight="1" x14ac:dyDescent="0.2">
      <c r="B19" s="68"/>
      <c r="C19" s="68"/>
      <c r="D19" s="68"/>
      <c r="E19" s="68"/>
    </row>
    <row r="20" spans="2:5" s="63" customFormat="1" ht="24.95" customHeight="1" x14ac:dyDescent="0.2">
      <c r="B20" s="68"/>
      <c r="C20" s="68"/>
      <c r="D20" s="68"/>
      <c r="E20" s="68"/>
    </row>
    <row r="21" spans="2:5" s="63" customFormat="1" ht="24.95" customHeight="1" x14ac:dyDescent="0.2">
      <c r="B21" s="68"/>
      <c r="C21" s="68"/>
      <c r="D21" s="68"/>
      <c r="E21" s="68"/>
    </row>
    <row r="22" spans="2:5" s="63" customFormat="1" ht="24.95" customHeight="1" x14ac:dyDescent="0.2">
      <c r="B22" s="68"/>
      <c r="C22" s="68"/>
      <c r="D22" s="68"/>
      <c r="E22" s="68"/>
    </row>
    <row r="23" spans="2:5" s="63" customFormat="1" ht="24.95" customHeight="1" x14ac:dyDescent="0.2">
      <c r="B23" s="68"/>
      <c r="C23" s="68"/>
      <c r="D23" s="68"/>
      <c r="E23" s="68"/>
    </row>
    <row r="24" spans="2:5" s="63" customFormat="1" ht="24.95" customHeight="1" x14ac:dyDescent="0.2">
      <c r="B24" s="68"/>
      <c r="C24" s="68"/>
      <c r="D24" s="68"/>
      <c r="E24" s="68"/>
    </row>
    <row r="25" spans="2:5" s="63" customFormat="1" ht="24.95" customHeight="1" x14ac:dyDescent="0.2">
      <c r="B25" s="68"/>
      <c r="C25" s="68"/>
      <c r="D25" s="68"/>
      <c r="E25" s="68"/>
    </row>
    <row r="26" spans="2:5" s="63" customFormat="1" ht="24.95" customHeight="1" x14ac:dyDescent="0.2">
      <c r="B26" s="68"/>
      <c r="C26" s="68"/>
      <c r="D26" s="68"/>
      <c r="E26" s="68"/>
    </row>
    <row r="27" spans="2:5" s="63" customFormat="1" ht="24.95" customHeight="1" x14ac:dyDescent="0.2">
      <c r="B27" s="68"/>
      <c r="C27" s="68"/>
      <c r="D27" s="68"/>
      <c r="E27" s="68"/>
    </row>
    <row r="28" spans="2:5" s="63" customFormat="1" ht="24.95" customHeight="1" x14ac:dyDescent="0.2">
      <c r="B28" s="68"/>
      <c r="C28" s="68"/>
      <c r="D28" s="68"/>
      <c r="E28" s="68"/>
    </row>
    <row r="29" spans="2:5" s="63" customFormat="1" ht="33.75" customHeight="1" x14ac:dyDescent="0.2">
      <c r="B29" s="68"/>
      <c r="C29" s="68"/>
      <c r="D29" s="68"/>
      <c r="E29" s="68"/>
    </row>
    <row r="30" spans="2:5" s="63" customFormat="1" ht="34.5" customHeight="1" x14ac:dyDescent="0.2">
      <c r="B30" s="68"/>
      <c r="C30" s="68"/>
      <c r="D30" s="68"/>
      <c r="E30" s="68"/>
    </row>
    <row r="31" spans="2:5" s="63" customFormat="1" ht="24.95" hidden="1" customHeight="1" x14ac:dyDescent="0.2">
      <c r="B31" s="68"/>
      <c r="C31" s="68"/>
      <c r="D31" s="68"/>
      <c r="E31" s="68"/>
    </row>
    <row r="32" spans="2:5" s="63" customFormat="1" ht="24.95" hidden="1" customHeight="1" x14ac:dyDescent="0.2">
      <c r="B32" s="68"/>
      <c r="C32" s="68"/>
      <c r="D32" s="68"/>
      <c r="E32" s="68"/>
    </row>
    <row r="33" spans="2:5" s="63" customFormat="1" ht="24.95" hidden="1" customHeight="1" x14ac:dyDescent="0.2">
      <c r="B33" s="68"/>
      <c r="C33" s="68"/>
      <c r="D33" s="68"/>
      <c r="E33" s="68"/>
    </row>
    <row r="34" spans="2:5" s="63" customFormat="1" ht="24.95" hidden="1" customHeight="1" x14ac:dyDescent="0.2">
      <c r="B34" s="68"/>
      <c r="C34" s="68"/>
      <c r="D34" s="69" t="s">
        <v>7</v>
      </c>
      <c r="E34" s="68"/>
    </row>
    <row r="35" spans="2:5" s="63" customFormat="1" ht="24.95" hidden="1" customHeight="1" x14ac:dyDescent="0.2">
      <c r="B35" s="68"/>
      <c r="C35" s="68"/>
      <c r="D35" s="68"/>
      <c r="E35" s="68"/>
    </row>
    <row r="36" spans="2:5" s="63" customFormat="1" ht="24.95" hidden="1" customHeight="1" x14ac:dyDescent="0.2">
      <c r="B36" s="68"/>
      <c r="C36" s="68"/>
      <c r="D36" s="68"/>
      <c r="E36" s="68"/>
    </row>
    <row r="37" spans="2:5" s="63" customFormat="1" ht="24.95" hidden="1" customHeight="1" x14ac:dyDescent="0.2">
      <c r="B37" s="68"/>
      <c r="C37" s="68"/>
      <c r="D37" s="68"/>
      <c r="E37" s="68"/>
    </row>
    <row r="38" spans="2:5" s="63" customFormat="1" ht="24.95" hidden="1" customHeight="1" x14ac:dyDescent="0.2">
      <c r="B38" s="68"/>
      <c r="C38" s="68"/>
      <c r="D38" s="68"/>
      <c r="E38" s="68"/>
    </row>
    <row r="39" spans="2:5" s="63" customFormat="1" ht="24.95" hidden="1" customHeight="1" x14ac:dyDescent="0.2">
      <c r="B39" s="68"/>
      <c r="C39" s="68"/>
      <c r="D39" s="68"/>
      <c r="E39" s="68"/>
    </row>
    <row r="40" spans="2:5" s="63" customFormat="1" ht="24.95" hidden="1" customHeight="1" x14ac:dyDescent="0.2">
      <c r="B40" s="68"/>
      <c r="C40" s="68"/>
      <c r="D40" s="68"/>
      <c r="E40" s="68"/>
    </row>
    <row r="41" spans="2:5" s="63" customFormat="1" ht="24.95" hidden="1" customHeight="1" x14ac:dyDescent="0.2">
      <c r="B41" s="68"/>
      <c r="C41" s="68"/>
      <c r="D41" s="68"/>
      <c r="E41" s="68"/>
    </row>
    <row r="42" spans="2:5" s="63" customFormat="1" ht="24.95" hidden="1" customHeight="1" x14ac:dyDescent="0.2">
      <c r="B42" s="68"/>
      <c r="C42" s="68"/>
      <c r="D42" s="68"/>
      <c r="E42" s="68"/>
    </row>
    <row r="43" spans="2:5" s="63" customFormat="1" ht="24.95" hidden="1" customHeight="1" x14ac:dyDescent="0.2">
      <c r="B43" s="68"/>
      <c r="C43" s="68"/>
      <c r="D43" s="68"/>
      <c r="E43" s="68"/>
    </row>
    <row r="44" spans="2:5" s="63" customFormat="1" ht="24.95" hidden="1" customHeight="1" x14ac:dyDescent="0.2">
      <c r="B44" s="68"/>
      <c r="C44" s="68"/>
      <c r="D44" s="68"/>
      <c r="E44" s="68"/>
    </row>
    <row r="45" spans="2:5" s="63" customFormat="1" ht="24.95" hidden="1" customHeight="1" x14ac:dyDescent="0.2">
      <c r="B45" s="68"/>
      <c r="C45" s="68"/>
      <c r="D45" s="68"/>
      <c r="E45" s="68"/>
    </row>
    <row r="46" spans="2:5" s="63" customFormat="1" ht="24.95" hidden="1" customHeight="1" x14ac:dyDescent="0.2">
      <c r="B46" s="68"/>
      <c r="C46" s="68"/>
      <c r="D46" s="68"/>
      <c r="E46" s="68"/>
    </row>
    <row r="47" spans="2:5" s="63" customFormat="1" ht="24.95" hidden="1" customHeight="1" x14ac:dyDescent="0.2">
      <c r="B47" s="68"/>
      <c r="C47" s="68"/>
      <c r="D47" s="68"/>
      <c r="E47" s="68"/>
    </row>
    <row r="48" spans="2:5" s="63" customFormat="1" ht="24.95" hidden="1" customHeight="1" x14ac:dyDescent="0.2">
      <c r="B48" s="68"/>
      <c r="C48" s="68"/>
      <c r="D48" s="68"/>
      <c r="E48" s="68"/>
    </row>
    <row r="49" spans="2:8" s="63" customFormat="1" ht="24.95" hidden="1" customHeight="1" x14ac:dyDescent="0.2">
      <c r="B49" s="68"/>
      <c r="C49" s="68"/>
      <c r="D49" s="68"/>
      <c r="E49" s="68"/>
    </row>
    <row r="50" spans="2:8" s="63" customFormat="1" ht="24.95" hidden="1" customHeight="1" x14ac:dyDescent="0.2">
      <c r="B50" s="68"/>
      <c r="C50" s="68"/>
      <c r="D50" s="68"/>
      <c r="E50" s="68"/>
    </row>
    <row r="51" spans="2:8" s="63" customFormat="1" ht="24.95" hidden="1" customHeight="1" x14ac:dyDescent="0.2">
      <c r="B51" s="68"/>
      <c r="C51" s="68"/>
      <c r="D51" s="68"/>
      <c r="E51" s="68"/>
    </row>
    <row r="52" spans="2:8" s="63" customFormat="1" ht="24.95" hidden="1" customHeight="1" x14ac:dyDescent="0.2">
      <c r="B52" s="68"/>
      <c r="C52" s="68"/>
      <c r="D52" s="68"/>
      <c r="E52" s="68"/>
    </row>
    <row r="53" spans="2:8" s="63" customFormat="1" ht="24.95" hidden="1" customHeight="1" x14ac:dyDescent="0.2">
      <c r="B53" s="68"/>
      <c r="C53" s="68"/>
      <c r="D53" s="68"/>
      <c r="E53" s="68"/>
    </row>
    <row r="54" spans="2:8" s="63" customFormat="1" ht="24.95" hidden="1" customHeight="1" x14ac:dyDescent="0.2">
      <c r="B54" s="68"/>
      <c r="C54" s="68"/>
      <c r="D54" s="68"/>
      <c r="E54" s="68"/>
    </row>
    <row r="55" spans="2:8" s="63" customFormat="1" ht="24.95" hidden="1" customHeight="1" x14ac:dyDescent="0.2">
      <c r="B55" s="68"/>
      <c r="C55" s="68"/>
      <c r="D55" s="68"/>
      <c r="E55" s="68"/>
    </row>
    <row r="56" spans="2:8" s="63" customFormat="1" ht="24.95" hidden="1" customHeight="1" x14ac:dyDescent="0.2">
      <c r="B56" s="68"/>
      <c r="C56" s="68"/>
      <c r="D56" s="68"/>
      <c r="E56" s="68"/>
    </row>
    <row r="57" spans="2:8" s="63" customFormat="1" ht="24.95" hidden="1" customHeight="1" x14ac:dyDescent="0.2">
      <c r="B57" s="68"/>
      <c r="C57" s="68"/>
      <c r="D57" s="68"/>
      <c r="E57" s="68"/>
    </row>
    <row r="58" spans="2:8" s="63" customFormat="1" ht="24.95" hidden="1" customHeight="1" x14ac:dyDescent="0.2">
      <c r="B58" s="68"/>
      <c r="C58" s="68"/>
      <c r="D58" s="68"/>
      <c r="E58" s="68"/>
    </row>
    <row r="59" spans="2:8" s="63" customFormat="1" ht="24.95" hidden="1" customHeight="1" x14ac:dyDescent="0.2">
      <c r="B59" s="68"/>
      <c r="C59" s="68"/>
      <c r="D59" s="68"/>
      <c r="E59" s="68"/>
    </row>
    <row r="60" spans="2:8" s="63" customFormat="1" ht="24.95" hidden="1" customHeight="1" x14ac:dyDescent="0.2">
      <c r="B60" s="65"/>
      <c r="C60" s="65"/>
      <c r="D60" s="66"/>
      <c r="E60" s="65"/>
      <c r="F60" s="10"/>
      <c r="G60" s="11"/>
      <c r="H60" s="17"/>
    </row>
    <row r="61" spans="2:8" s="63" customFormat="1" ht="24.95" hidden="1" customHeight="1" x14ac:dyDescent="0.2">
      <c r="B61" s="65"/>
      <c r="C61" s="65"/>
      <c r="D61" s="66"/>
      <c r="E61" s="65"/>
      <c r="F61" s="10"/>
      <c r="G61" s="11"/>
      <c r="H61" s="17"/>
    </row>
    <row r="62" spans="2:8" hidden="1" x14ac:dyDescent="0.2"/>
    <row r="63" spans="2:8" hidden="1" x14ac:dyDescent="0.2"/>
    <row r="64" spans="2:8" hidden="1" x14ac:dyDescent="0.2"/>
    <row r="65" hidden="1" x14ac:dyDescent="0.2"/>
  </sheetData>
  <mergeCells count="2">
    <mergeCell ref="B3:E3"/>
    <mergeCell ref="B2:F2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r:id="rId1"/>
  <headerFooter alignWithMargins="0"/>
  <rowBreaks count="1" manualBreakCount="1">
    <brk id="3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S29"/>
  <sheetViews>
    <sheetView showGridLines="0" rightToLeft="1" view="pageBreakPreview" zoomScaleNormal="75" zoomScaleSheetLayoutView="100" workbookViewId="0"/>
  </sheetViews>
  <sheetFormatPr defaultColWidth="0" defaultRowHeight="12.75" zeroHeight="1" x14ac:dyDescent="0.2"/>
  <cols>
    <col min="1" max="1" width="1.7109375" customWidth="1"/>
    <col min="2" max="2" width="5.7109375" customWidth="1"/>
    <col min="3" max="3" width="40.7109375" style="164" customWidth="1"/>
    <col min="4" max="4" width="12.85546875" customWidth="1"/>
    <col min="5" max="5" width="1.28515625" customWidth="1"/>
    <col min="6" max="6" width="40.7109375" customWidth="1"/>
    <col min="7" max="7" width="10.7109375" customWidth="1"/>
    <col min="8" max="8" width="1.7109375" customWidth="1"/>
    <col min="9" max="9" width="0.28515625" customWidth="1"/>
    <col min="10" max="10" width="13.85546875" hidden="1" customWidth="1"/>
    <col min="11" max="12" width="9.140625" hidden="1" customWidth="1"/>
    <col min="13" max="13" width="27.5703125" hidden="1" customWidth="1"/>
    <col min="14" max="14" width="9.28515625" hidden="1" customWidth="1"/>
    <col min="15" max="16" width="9.140625" hidden="1" customWidth="1"/>
    <col min="17" max="17" width="27.5703125" hidden="1" customWidth="1"/>
    <col min="18" max="19" width="9.140625" hidden="1" customWidth="1"/>
  </cols>
  <sheetData>
    <row r="1" spans="2:18" s="63" customFormat="1" ht="12.75" customHeight="1" x14ac:dyDescent="0.2">
      <c r="C1" s="160"/>
    </row>
    <row r="2" spans="2:18" s="63" customFormat="1" ht="12.75" customHeight="1" x14ac:dyDescent="0.2">
      <c r="C2" s="160"/>
    </row>
    <row r="3" spans="2:18" s="63" customFormat="1" ht="39.950000000000003" customHeight="1" x14ac:dyDescent="0.2">
      <c r="B3" s="454" t="s">
        <v>52</v>
      </c>
      <c r="C3" s="455"/>
      <c r="D3" s="455"/>
      <c r="E3" s="455"/>
      <c r="F3" s="455"/>
      <c r="G3" s="455"/>
    </row>
    <row r="4" spans="2:18" s="63" customFormat="1" ht="39.950000000000003" customHeight="1" x14ac:dyDescent="0.2">
      <c r="B4" s="456" t="s">
        <v>498</v>
      </c>
      <c r="C4" s="455"/>
      <c r="D4" s="455"/>
      <c r="E4" s="455"/>
      <c r="F4" s="455"/>
      <c r="G4" s="455"/>
    </row>
    <row r="5" spans="2:18" s="31" customFormat="1" ht="39.950000000000003" customHeight="1" thickBot="1" x14ac:dyDescent="0.3">
      <c r="B5" s="151" t="s">
        <v>8</v>
      </c>
      <c r="C5" s="161"/>
      <c r="G5" s="192" t="s">
        <v>23</v>
      </c>
      <c r="L5" s="210" t="s">
        <v>378</v>
      </c>
      <c r="M5" s="210" t="s">
        <v>379</v>
      </c>
      <c r="N5" s="210" t="s">
        <v>10</v>
      </c>
      <c r="O5" s="63"/>
      <c r="P5" s="210" t="s">
        <v>378</v>
      </c>
      <c r="Q5" s="210" t="s">
        <v>379</v>
      </c>
      <c r="R5" s="210" t="s">
        <v>10</v>
      </c>
    </row>
    <row r="6" spans="2:18" s="31" customFormat="1" ht="39.75" customHeight="1" thickTop="1" thickBot="1" x14ac:dyDescent="0.3">
      <c r="B6" s="86" t="s">
        <v>28</v>
      </c>
      <c r="C6" s="203" t="s">
        <v>39</v>
      </c>
      <c r="D6" s="86" t="s">
        <v>3</v>
      </c>
      <c r="E6" s="204"/>
      <c r="F6" s="203" t="s">
        <v>40</v>
      </c>
      <c r="G6" s="86" t="s">
        <v>3</v>
      </c>
      <c r="L6" s="211" t="s">
        <v>396</v>
      </c>
      <c r="M6" s="211" t="s">
        <v>408</v>
      </c>
      <c r="N6" s="212">
        <v>1154010</v>
      </c>
      <c r="O6" s="63"/>
      <c r="P6" s="211" t="s">
        <v>396</v>
      </c>
      <c r="Q6" s="211" t="s">
        <v>397</v>
      </c>
      <c r="R6" s="212">
        <v>431753</v>
      </c>
    </row>
    <row r="7" spans="2:18" s="63" customFormat="1" ht="37.5" customHeight="1" thickTop="1" x14ac:dyDescent="0.25">
      <c r="B7" s="292">
        <v>1</v>
      </c>
      <c r="C7" s="290" t="s">
        <v>766</v>
      </c>
      <c r="D7" s="291">
        <v>1207080</v>
      </c>
      <c r="E7" s="205"/>
      <c r="F7" s="290" t="s">
        <v>765</v>
      </c>
      <c r="G7" s="291">
        <v>62889</v>
      </c>
      <c r="L7" s="211" t="s">
        <v>380</v>
      </c>
      <c r="M7" s="211" t="s">
        <v>399</v>
      </c>
      <c r="N7" s="212">
        <v>1053860</v>
      </c>
      <c r="P7" s="211" t="s">
        <v>380</v>
      </c>
      <c r="Q7" s="211" t="s">
        <v>362</v>
      </c>
      <c r="R7" s="212">
        <v>38186</v>
      </c>
    </row>
    <row r="8" spans="2:18" s="63" customFormat="1" ht="37.5" customHeight="1" x14ac:dyDescent="0.25">
      <c r="B8" s="106">
        <v>2</v>
      </c>
      <c r="C8" s="162" t="s">
        <v>764</v>
      </c>
      <c r="D8" s="159">
        <v>63461</v>
      </c>
      <c r="E8" s="205"/>
      <c r="F8" s="162" t="s">
        <v>763</v>
      </c>
      <c r="G8" s="159">
        <v>22586</v>
      </c>
      <c r="L8" s="211" t="s">
        <v>381</v>
      </c>
      <c r="M8" s="211" t="s">
        <v>400</v>
      </c>
      <c r="N8" s="212">
        <v>26636</v>
      </c>
      <c r="P8" s="211" t="s">
        <v>381</v>
      </c>
      <c r="Q8" s="211" t="s">
        <v>49</v>
      </c>
      <c r="R8" s="212">
        <v>11190</v>
      </c>
    </row>
    <row r="9" spans="2:18" s="63" customFormat="1" ht="37.5" customHeight="1" x14ac:dyDescent="0.25">
      <c r="B9" s="106">
        <v>3</v>
      </c>
      <c r="C9" s="162" t="s">
        <v>762</v>
      </c>
      <c r="D9" s="159">
        <v>49551</v>
      </c>
      <c r="E9" s="205"/>
      <c r="F9" s="162" t="s">
        <v>493</v>
      </c>
      <c r="G9" s="159">
        <v>20735</v>
      </c>
      <c r="L9" s="211" t="s">
        <v>382</v>
      </c>
      <c r="M9" s="211" t="s">
        <v>401</v>
      </c>
      <c r="N9" s="212">
        <v>22596</v>
      </c>
      <c r="P9" s="211" t="s">
        <v>383</v>
      </c>
      <c r="Q9" s="211" t="s">
        <v>363</v>
      </c>
      <c r="R9" s="212">
        <v>10843</v>
      </c>
    </row>
    <row r="10" spans="2:18" s="63" customFormat="1" ht="37.5" customHeight="1" x14ac:dyDescent="0.25">
      <c r="B10" s="106">
        <v>4</v>
      </c>
      <c r="C10" s="162" t="s">
        <v>761</v>
      </c>
      <c r="D10" s="159">
        <v>6408</v>
      </c>
      <c r="E10" s="205"/>
      <c r="F10" s="162" t="s">
        <v>760</v>
      </c>
      <c r="G10" s="159">
        <v>16769</v>
      </c>
      <c r="L10" s="211"/>
      <c r="M10" s="211"/>
      <c r="N10" s="212"/>
      <c r="P10" s="211"/>
      <c r="Q10" s="211"/>
      <c r="R10" s="212"/>
    </row>
    <row r="11" spans="2:18" s="63" customFormat="1" ht="37.5" customHeight="1" x14ac:dyDescent="0.25">
      <c r="B11" s="106">
        <v>5</v>
      </c>
      <c r="C11" s="162" t="s">
        <v>759</v>
      </c>
      <c r="D11" s="159">
        <v>3891</v>
      </c>
      <c r="E11" s="205"/>
      <c r="F11" s="162" t="s">
        <v>758</v>
      </c>
      <c r="G11" s="159">
        <v>16678</v>
      </c>
      <c r="L11" s="211" t="s">
        <v>383</v>
      </c>
      <c r="M11" s="211" t="s">
        <v>44</v>
      </c>
      <c r="N11" s="212">
        <v>5543</v>
      </c>
      <c r="P11" s="211" t="s">
        <v>382</v>
      </c>
      <c r="Q11" s="211" t="s">
        <v>57</v>
      </c>
      <c r="R11" s="212">
        <v>9337</v>
      </c>
    </row>
    <row r="12" spans="2:18" s="63" customFormat="1" ht="37.5" customHeight="1" x14ac:dyDescent="0.25">
      <c r="B12" s="106">
        <v>6</v>
      </c>
      <c r="C12" s="162" t="s">
        <v>757</v>
      </c>
      <c r="D12" s="159">
        <v>3826</v>
      </c>
      <c r="E12" s="205"/>
      <c r="F12" s="162" t="s">
        <v>756</v>
      </c>
      <c r="G12" s="159">
        <v>13716</v>
      </c>
      <c r="L12" s="211" t="s">
        <v>384</v>
      </c>
      <c r="M12" s="211" t="s">
        <v>402</v>
      </c>
      <c r="N12" s="212">
        <v>3174</v>
      </c>
      <c r="P12" s="211" t="s">
        <v>384</v>
      </c>
      <c r="Q12" s="211" t="s">
        <v>385</v>
      </c>
      <c r="R12" s="212">
        <v>7506</v>
      </c>
    </row>
    <row r="13" spans="2:18" s="63" customFormat="1" ht="37.5" customHeight="1" x14ac:dyDescent="0.25">
      <c r="B13" s="106">
        <v>7</v>
      </c>
      <c r="C13" s="162" t="s">
        <v>755</v>
      </c>
      <c r="D13" s="159">
        <v>2669</v>
      </c>
      <c r="E13" s="205"/>
      <c r="F13" s="162" t="s">
        <v>754</v>
      </c>
      <c r="G13" s="159">
        <v>12186</v>
      </c>
      <c r="L13" s="211" t="s">
        <v>393</v>
      </c>
      <c r="M13" s="211" t="s">
        <v>407</v>
      </c>
      <c r="N13" s="212">
        <v>1496</v>
      </c>
      <c r="O13" s="158"/>
      <c r="P13" s="211" t="s">
        <v>386</v>
      </c>
      <c r="Q13" s="211" t="s">
        <v>48</v>
      </c>
      <c r="R13" s="212">
        <v>6946</v>
      </c>
    </row>
    <row r="14" spans="2:18" s="63" customFormat="1" ht="37.5" customHeight="1" x14ac:dyDescent="0.25">
      <c r="B14" s="106">
        <v>8</v>
      </c>
      <c r="C14" s="162" t="s">
        <v>753</v>
      </c>
      <c r="D14" s="159">
        <v>1713</v>
      </c>
      <c r="E14" s="205"/>
      <c r="F14" s="162" t="s">
        <v>752</v>
      </c>
      <c r="G14" s="159">
        <v>7749</v>
      </c>
      <c r="L14" s="211"/>
      <c r="M14" s="211"/>
      <c r="N14" s="212"/>
      <c r="O14" s="158"/>
      <c r="P14" s="211"/>
      <c r="Q14" s="211"/>
      <c r="R14" s="212"/>
    </row>
    <row r="15" spans="2:18" s="63" customFormat="1" ht="37.5" customHeight="1" x14ac:dyDescent="0.25">
      <c r="B15" s="106">
        <v>9</v>
      </c>
      <c r="C15" s="162" t="s">
        <v>751</v>
      </c>
      <c r="D15" s="159">
        <v>1421</v>
      </c>
      <c r="E15" s="205"/>
      <c r="F15" s="162" t="s">
        <v>750</v>
      </c>
      <c r="G15" s="159">
        <v>6925</v>
      </c>
      <c r="L15" s="211" t="s">
        <v>386</v>
      </c>
      <c r="M15" s="211" t="s">
        <v>403</v>
      </c>
      <c r="N15" s="212">
        <v>1475</v>
      </c>
      <c r="P15" s="211" t="s">
        <v>394</v>
      </c>
      <c r="Q15" s="211" t="s">
        <v>395</v>
      </c>
      <c r="R15" s="212">
        <v>5492</v>
      </c>
    </row>
    <row r="16" spans="2:18" s="63" customFormat="1" ht="37.5" customHeight="1" x14ac:dyDescent="0.25">
      <c r="B16" s="106">
        <v>10</v>
      </c>
      <c r="C16" s="162" t="s">
        <v>749</v>
      </c>
      <c r="D16" s="159">
        <v>1415</v>
      </c>
      <c r="E16" s="205"/>
      <c r="F16" s="162" t="s">
        <v>748</v>
      </c>
      <c r="G16" s="159">
        <v>6723</v>
      </c>
      <c r="L16" s="211" t="s">
        <v>398</v>
      </c>
      <c r="M16" s="211" t="s">
        <v>405</v>
      </c>
      <c r="N16" s="212">
        <v>829</v>
      </c>
      <c r="P16" s="211" t="s">
        <v>387</v>
      </c>
      <c r="Q16" s="211" t="s">
        <v>388</v>
      </c>
      <c r="R16" s="212">
        <v>5118</v>
      </c>
    </row>
    <row r="17" spans="2:18" s="63" customFormat="1" ht="37.5" customHeight="1" x14ac:dyDescent="0.25">
      <c r="B17" s="106">
        <v>11</v>
      </c>
      <c r="C17" s="162" t="s">
        <v>747</v>
      </c>
      <c r="D17" s="159">
        <v>1408</v>
      </c>
      <c r="E17" s="205"/>
      <c r="F17" s="162" t="s">
        <v>494</v>
      </c>
      <c r="G17" s="159">
        <v>5898</v>
      </c>
      <c r="L17" s="211" t="s">
        <v>390</v>
      </c>
      <c r="M17" s="211" t="s">
        <v>46</v>
      </c>
      <c r="N17" s="212">
        <v>788</v>
      </c>
      <c r="P17" s="211" t="s">
        <v>398</v>
      </c>
      <c r="Q17" s="211" t="s">
        <v>58</v>
      </c>
      <c r="R17" s="212">
        <v>4738</v>
      </c>
    </row>
    <row r="18" spans="2:18" s="63" customFormat="1" ht="37.5" customHeight="1" x14ac:dyDescent="0.25">
      <c r="B18" s="106">
        <v>12</v>
      </c>
      <c r="C18" s="162" t="s">
        <v>746</v>
      </c>
      <c r="D18" s="159">
        <v>1329</v>
      </c>
      <c r="E18" s="205"/>
      <c r="F18" s="162" t="s">
        <v>745</v>
      </c>
      <c r="G18" s="159">
        <v>5393</v>
      </c>
      <c r="L18" s="211" t="s">
        <v>387</v>
      </c>
      <c r="M18" s="211" t="s">
        <v>404</v>
      </c>
      <c r="N18" s="212">
        <v>686</v>
      </c>
      <c r="P18" s="211" t="s">
        <v>391</v>
      </c>
      <c r="Q18" s="211" t="s">
        <v>45</v>
      </c>
      <c r="R18" s="212">
        <v>4357</v>
      </c>
    </row>
    <row r="19" spans="2:18" s="63" customFormat="1" ht="37.5" customHeight="1" x14ac:dyDescent="0.25">
      <c r="B19" s="106">
        <v>13</v>
      </c>
      <c r="C19" s="162" t="s">
        <v>744</v>
      </c>
      <c r="D19" s="159">
        <v>1234</v>
      </c>
      <c r="E19" s="205"/>
      <c r="F19" s="162" t="s">
        <v>495</v>
      </c>
      <c r="G19" s="159">
        <v>5270</v>
      </c>
      <c r="L19" s="211"/>
      <c r="M19" s="211"/>
      <c r="N19" s="212"/>
      <c r="P19" s="211"/>
      <c r="Q19" s="211"/>
      <c r="R19" s="212"/>
    </row>
    <row r="20" spans="2:18" s="63" customFormat="1" ht="37.5" customHeight="1" x14ac:dyDescent="0.25">
      <c r="B20" s="106">
        <v>14</v>
      </c>
      <c r="C20" s="162" t="s">
        <v>743</v>
      </c>
      <c r="D20" s="159">
        <v>1151</v>
      </c>
      <c r="E20" s="205"/>
      <c r="F20" s="322" t="s">
        <v>742</v>
      </c>
      <c r="G20" s="159">
        <v>5205</v>
      </c>
      <c r="L20" s="211" t="s">
        <v>389</v>
      </c>
      <c r="M20" s="211" t="s">
        <v>406</v>
      </c>
      <c r="N20" s="212">
        <v>640</v>
      </c>
      <c r="P20" s="211" t="s">
        <v>392</v>
      </c>
      <c r="Q20" s="211" t="s">
        <v>50</v>
      </c>
      <c r="R20" s="212">
        <v>3422</v>
      </c>
    </row>
    <row r="21" spans="2:18" s="63" customFormat="1" ht="37.5" customHeight="1" x14ac:dyDescent="0.25">
      <c r="B21" s="106">
        <v>15</v>
      </c>
      <c r="C21" s="162" t="s">
        <v>741</v>
      </c>
      <c r="D21" s="159">
        <v>1091</v>
      </c>
      <c r="E21" s="205"/>
      <c r="F21" s="162" t="s">
        <v>740</v>
      </c>
      <c r="G21" s="159">
        <v>4525</v>
      </c>
      <c r="L21" s="211" t="s">
        <v>391</v>
      </c>
      <c r="M21" s="211" t="s">
        <v>47</v>
      </c>
      <c r="N21" s="212">
        <v>590</v>
      </c>
      <c r="P21" s="211" t="s">
        <v>389</v>
      </c>
      <c r="Q21" s="211" t="s">
        <v>364</v>
      </c>
      <c r="R21" s="212">
        <v>2904</v>
      </c>
    </row>
    <row r="22" spans="2:18" s="63" customFormat="1" ht="37.5" customHeight="1" thickBot="1" x14ac:dyDescent="0.3">
      <c r="B22" s="106" t="s">
        <v>43</v>
      </c>
      <c r="C22" s="162" t="s">
        <v>53</v>
      </c>
      <c r="D22" s="159">
        <f>+D23-D26</f>
        <v>31547</v>
      </c>
      <c r="E22" s="205"/>
      <c r="F22" s="162" t="s">
        <v>496</v>
      </c>
      <c r="G22" s="159">
        <f>+G23-G26</f>
        <v>417335</v>
      </c>
      <c r="J22" s="191">
        <f>SUM(D7:D21)</f>
        <v>1347648</v>
      </c>
    </row>
    <row r="23" spans="2:18" s="63" customFormat="1" ht="20.100000000000001" customHeight="1" thickTop="1" x14ac:dyDescent="0.2">
      <c r="B23" s="457" t="s">
        <v>43</v>
      </c>
      <c r="C23" s="448" t="s">
        <v>41</v>
      </c>
      <c r="D23" s="452">
        <v>1379195</v>
      </c>
      <c r="E23" s="205"/>
      <c r="F23" s="450" t="s">
        <v>42</v>
      </c>
      <c r="G23" s="452">
        <v>630582</v>
      </c>
    </row>
    <row r="24" spans="2:18" s="63" customFormat="1" ht="20.100000000000001" customHeight="1" thickBot="1" x14ac:dyDescent="0.25">
      <c r="B24" s="458"/>
      <c r="C24" s="449"/>
      <c r="D24" s="453"/>
      <c r="E24" s="205"/>
      <c r="F24" s="451"/>
      <c r="G24" s="453"/>
    </row>
    <row r="25" spans="2:18" s="63" customFormat="1" ht="20.100000000000001" customHeight="1" thickTop="1" x14ac:dyDescent="0.2">
      <c r="B25" s="153"/>
      <c r="C25" s="163" t="s">
        <v>51</v>
      </c>
      <c r="D25" s="154"/>
      <c r="E25" s="154"/>
      <c r="G25" s="321"/>
    </row>
    <row r="26" spans="2:18" s="63" customFormat="1" ht="30" customHeight="1" x14ac:dyDescent="0.2">
      <c r="B26" s="153"/>
      <c r="C26" s="163"/>
      <c r="D26" s="320">
        <f>SUM(D7:D21)</f>
        <v>1347648</v>
      </c>
      <c r="E26" s="154"/>
      <c r="G26" s="319">
        <f>SUM(G7:G21)</f>
        <v>213247</v>
      </c>
    </row>
    <row r="27" spans="2:18" hidden="1" x14ac:dyDescent="0.2"/>
    <row r="28" spans="2:18" hidden="1" x14ac:dyDescent="0.2"/>
    <row r="29" spans="2:18" hidden="1" x14ac:dyDescent="0.2"/>
  </sheetData>
  <mergeCells count="7">
    <mergeCell ref="C23:C24"/>
    <mergeCell ref="F23:F24"/>
    <mergeCell ref="D23:D24"/>
    <mergeCell ref="B3:G3"/>
    <mergeCell ref="B4:G4"/>
    <mergeCell ref="B23:B24"/>
    <mergeCell ref="G23:G24"/>
  </mergeCell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L297"/>
  <sheetViews>
    <sheetView showGridLines="0" rightToLeft="1" workbookViewId="0">
      <selection activeCell="L9" sqref="L9"/>
    </sheetView>
  </sheetViews>
  <sheetFormatPr defaultColWidth="15" defaultRowHeight="30" customHeight="1" x14ac:dyDescent="0.3"/>
  <cols>
    <col min="1" max="1" width="2.28515625" style="346" customWidth="1"/>
    <col min="2" max="2" width="8.28515625" style="346" customWidth="1"/>
    <col min="3" max="4" width="10.28515625" style="346" customWidth="1"/>
    <col min="5" max="5" width="12.28515625" style="346" customWidth="1"/>
    <col min="6" max="7" width="10.28515625" style="346" customWidth="1"/>
    <col min="8" max="8" width="12.28515625" style="346" customWidth="1"/>
    <col min="9" max="9" width="18.140625" style="346" customWidth="1"/>
    <col min="10" max="10" width="2.28515625" style="346" customWidth="1"/>
    <col min="11" max="12" width="15" style="347"/>
    <col min="13" max="256" width="15" style="346"/>
    <col min="257" max="257" width="2.28515625" style="346" customWidth="1"/>
    <col min="258" max="258" width="8.28515625" style="346" customWidth="1"/>
    <col min="259" max="260" width="10.28515625" style="346" customWidth="1"/>
    <col min="261" max="261" width="12.28515625" style="346" customWidth="1"/>
    <col min="262" max="263" width="10.28515625" style="346" customWidth="1"/>
    <col min="264" max="264" width="12.28515625" style="346" customWidth="1"/>
    <col min="265" max="265" width="18.140625" style="346" customWidth="1"/>
    <col min="266" max="266" width="2.28515625" style="346" customWidth="1"/>
    <col min="267" max="512" width="15" style="346"/>
    <col min="513" max="513" width="2.28515625" style="346" customWidth="1"/>
    <col min="514" max="514" width="8.28515625" style="346" customWidth="1"/>
    <col min="515" max="516" width="10.28515625" style="346" customWidth="1"/>
    <col min="517" max="517" width="12.28515625" style="346" customWidth="1"/>
    <col min="518" max="519" width="10.28515625" style="346" customWidth="1"/>
    <col min="520" max="520" width="12.28515625" style="346" customWidth="1"/>
    <col min="521" max="521" width="18.140625" style="346" customWidth="1"/>
    <col min="522" max="522" width="2.28515625" style="346" customWidth="1"/>
    <col min="523" max="768" width="15" style="346"/>
    <col min="769" max="769" width="2.28515625" style="346" customWidth="1"/>
    <col min="770" max="770" width="8.28515625" style="346" customWidth="1"/>
    <col min="771" max="772" width="10.28515625" style="346" customWidth="1"/>
    <col min="773" max="773" width="12.28515625" style="346" customWidth="1"/>
    <col min="774" max="775" width="10.28515625" style="346" customWidth="1"/>
    <col min="776" max="776" width="12.28515625" style="346" customWidth="1"/>
    <col min="777" max="777" width="18.140625" style="346" customWidth="1"/>
    <col min="778" max="778" width="2.28515625" style="346" customWidth="1"/>
    <col min="779" max="1024" width="15" style="346"/>
    <col min="1025" max="1025" width="2.28515625" style="346" customWidth="1"/>
    <col min="1026" max="1026" width="8.28515625" style="346" customWidth="1"/>
    <col min="1027" max="1028" width="10.28515625" style="346" customWidth="1"/>
    <col min="1029" max="1029" width="12.28515625" style="346" customWidth="1"/>
    <col min="1030" max="1031" width="10.28515625" style="346" customWidth="1"/>
    <col min="1032" max="1032" width="12.28515625" style="346" customWidth="1"/>
    <col min="1033" max="1033" width="18.140625" style="346" customWidth="1"/>
    <col min="1034" max="1034" width="2.28515625" style="346" customWidth="1"/>
    <col min="1035" max="1280" width="15" style="346"/>
    <col min="1281" max="1281" width="2.28515625" style="346" customWidth="1"/>
    <col min="1282" max="1282" width="8.28515625" style="346" customWidth="1"/>
    <col min="1283" max="1284" width="10.28515625" style="346" customWidth="1"/>
    <col min="1285" max="1285" width="12.28515625" style="346" customWidth="1"/>
    <col min="1286" max="1287" width="10.28515625" style="346" customWidth="1"/>
    <col min="1288" max="1288" width="12.28515625" style="346" customWidth="1"/>
    <col min="1289" max="1289" width="18.140625" style="346" customWidth="1"/>
    <col min="1290" max="1290" width="2.28515625" style="346" customWidth="1"/>
    <col min="1291" max="1536" width="15" style="346"/>
    <col min="1537" max="1537" width="2.28515625" style="346" customWidth="1"/>
    <col min="1538" max="1538" width="8.28515625" style="346" customWidth="1"/>
    <col min="1539" max="1540" width="10.28515625" style="346" customWidth="1"/>
    <col min="1541" max="1541" width="12.28515625" style="346" customWidth="1"/>
    <col min="1542" max="1543" width="10.28515625" style="346" customWidth="1"/>
    <col min="1544" max="1544" width="12.28515625" style="346" customWidth="1"/>
    <col min="1545" max="1545" width="18.140625" style="346" customWidth="1"/>
    <col min="1546" max="1546" width="2.28515625" style="346" customWidth="1"/>
    <col min="1547" max="1792" width="15" style="346"/>
    <col min="1793" max="1793" width="2.28515625" style="346" customWidth="1"/>
    <col min="1794" max="1794" width="8.28515625" style="346" customWidth="1"/>
    <col min="1795" max="1796" width="10.28515625" style="346" customWidth="1"/>
    <col min="1797" max="1797" width="12.28515625" style="346" customWidth="1"/>
    <col min="1798" max="1799" width="10.28515625" style="346" customWidth="1"/>
    <col min="1800" max="1800" width="12.28515625" style="346" customWidth="1"/>
    <col min="1801" max="1801" width="18.140625" style="346" customWidth="1"/>
    <col min="1802" max="1802" width="2.28515625" style="346" customWidth="1"/>
    <col min="1803" max="2048" width="15" style="346"/>
    <col min="2049" max="2049" width="2.28515625" style="346" customWidth="1"/>
    <col min="2050" max="2050" width="8.28515625" style="346" customWidth="1"/>
    <col min="2051" max="2052" width="10.28515625" style="346" customWidth="1"/>
    <col min="2053" max="2053" width="12.28515625" style="346" customWidth="1"/>
    <col min="2054" max="2055" width="10.28515625" style="346" customWidth="1"/>
    <col min="2056" max="2056" width="12.28515625" style="346" customWidth="1"/>
    <col min="2057" max="2057" width="18.140625" style="346" customWidth="1"/>
    <col min="2058" max="2058" width="2.28515625" style="346" customWidth="1"/>
    <col min="2059" max="2304" width="15" style="346"/>
    <col min="2305" max="2305" width="2.28515625" style="346" customWidth="1"/>
    <col min="2306" max="2306" width="8.28515625" style="346" customWidth="1"/>
    <col min="2307" max="2308" width="10.28515625" style="346" customWidth="1"/>
    <col min="2309" max="2309" width="12.28515625" style="346" customWidth="1"/>
    <col min="2310" max="2311" width="10.28515625" style="346" customWidth="1"/>
    <col min="2312" max="2312" width="12.28515625" style="346" customWidth="1"/>
    <col min="2313" max="2313" width="18.140625" style="346" customWidth="1"/>
    <col min="2314" max="2314" width="2.28515625" style="346" customWidth="1"/>
    <col min="2315" max="2560" width="15" style="346"/>
    <col min="2561" max="2561" width="2.28515625" style="346" customWidth="1"/>
    <col min="2562" max="2562" width="8.28515625" style="346" customWidth="1"/>
    <col min="2563" max="2564" width="10.28515625" style="346" customWidth="1"/>
    <col min="2565" max="2565" width="12.28515625" style="346" customWidth="1"/>
    <col min="2566" max="2567" width="10.28515625" style="346" customWidth="1"/>
    <col min="2568" max="2568" width="12.28515625" style="346" customWidth="1"/>
    <col min="2569" max="2569" width="18.140625" style="346" customWidth="1"/>
    <col min="2570" max="2570" width="2.28515625" style="346" customWidth="1"/>
    <col min="2571" max="2816" width="15" style="346"/>
    <col min="2817" max="2817" width="2.28515625" style="346" customWidth="1"/>
    <col min="2818" max="2818" width="8.28515625" style="346" customWidth="1"/>
    <col min="2819" max="2820" width="10.28515625" style="346" customWidth="1"/>
    <col min="2821" max="2821" width="12.28515625" style="346" customWidth="1"/>
    <col min="2822" max="2823" width="10.28515625" style="346" customWidth="1"/>
    <col min="2824" max="2824" width="12.28515625" style="346" customWidth="1"/>
    <col min="2825" max="2825" width="18.140625" style="346" customWidth="1"/>
    <col min="2826" max="2826" width="2.28515625" style="346" customWidth="1"/>
    <col min="2827" max="3072" width="15" style="346"/>
    <col min="3073" max="3073" width="2.28515625" style="346" customWidth="1"/>
    <col min="3074" max="3074" width="8.28515625" style="346" customWidth="1"/>
    <col min="3075" max="3076" width="10.28515625" style="346" customWidth="1"/>
    <col min="3077" max="3077" width="12.28515625" style="346" customWidth="1"/>
    <col min="3078" max="3079" width="10.28515625" style="346" customWidth="1"/>
    <col min="3080" max="3080" width="12.28515625" style="346" customWidth="1"/>
    <col min="3081" max="3081" width="18.140625" style="346" customWidth="1"/>
    <col min="3082" max="3082" width="2.28515625" style="346" customWidth="1"/>
    <col min="3083" max="3328" width="15" style="346"/>
    <col min="3329" max="3329" width="2.28515625" style="346" customWidth="1"/>
    <col min="3330" max="3330" width="8.28515625" style="346" customWidth="1"/>
    <col min="3331" max="3332" width="10.28515625" style="346" customWidth="1"/>
    <col min="3333" max="3333" width="12.28515625" style="346" customWidth="1"/>
    <col min="3334" max="3335" width="10.28515625" style="346" customWidth="1"/>
    <col min="3336" max="3336" width="12.28515625" style="346" customWidth="1"/>
    <col min="3337" max="3337" width="18.140625" style="346" customWidth="1"/>
    <col min="3338" max="3338" width="2.28515625" style="346" customWidth="1"/>
    <col min="3339" max="3584" width="15" style="346"/>
    <col min="3585" max="3585" width="2.28515625" style="346" customWidth="1"/>
    <col min="3586" max="3586" width="8.28515625" style="346" customWidth="1"/>
    <col min="3587" max="3588" width="10.28515625" style="346" customWidth="1"/>
    <col min="3589" max="3589" width="12.28515625" style="346" customWidth="1"/>
    <col min="3590" max="3591" width="10.28515625" style="346" customWidth="1"/>
    <col min="3592" max="3592" width="12.28515625" style="346" customWidth="1"/>
    <col min="3593" max="3593" width="18.140625" style="346" customWidth="1"/>
    <col min="3594" max="3594" width="2.28515625" style="346" customWidth="1"/>
    <col min="3595" max="3840" width="15" style="346"/>
    <col min="3841" max="3841" width="2.28515625" style="346" customWidth="1"/>
    <col min="3842" max="3842" width="8.28515625" style="346" customWidth="1"/>
    <col min="3843" max="3844" width="10.28515625" style="346" customWidth="1"/>
    <col min="3845" max="3845" width="12.28515625" style="346" customWidth="1"/>
    <col min="3846" max="3847" width="10.28515625" style="346" customWidth="1"/>
    <col min="3848" max="3848" width="12.28515625" style="346" customWidth="1"/>
    <col min="3849" max="3849" width="18.140625" style="346" customWidth="1"/>
    <col min="3850" max="3850" width="2.28515625" style="346" customWidth="1"/>
    <col min="3851" max="4096" width="15" style="346"/>
    <col min="4097" max="4097" width="2.28515625" style="346" customWidth="1"/>
    <col min="4098" max="4098" width="8.28515625" style="346" customWidth="1"/>
    <col min="4099" max="4100" width="10.28515625" style="346" customWidth="1"/>
    <col min="4101" max="4101" width="12.28515625" style="346" customWidth="1"/>
    <col min="4102" max="4103" width="10.28515625" style="346" customWidth="1"/>
    <col min="4104" max="4104" width="12.28515625" style="346" customWidth="1"/>
    <col min="4105" max="4105" width="18.140625" style="346" customWidth="1"/>
    <col min="4106" max="4106" width="2.28515625" style="346" customWidth="1"/>
    <col min="4107" max="4352" width="15" style="346"/>
    <col min="4353" max="4353" width="2.28515625" style="346" customWidth="1"/>
    <col min="4354" max="4354" width="8.28515625" style="346" customWidth="1"/>
    <col min="4355" max="4356" width="10.28515625" style="346" customWidth="1"/>
    <col min="4357" max="4357" width="12.28515625" style="346" customWidth="1"/>
    <col min="4358" max="4359" width="10.28515625" style="346" customWidth="1"/>
    <col min="4360" max="4360" width="12.28515625" style="346" customWidth="1"/>
    <col min="4361" max="4361" width="18.140625" style="346" customWidth="1"/>
    <col min="4362" max="4362" width="2.28515625" style="346" customWidth="1"/>
    <col min="4363" max="4608" width="15" style="346"/>
    <col min="4609" max="4609" width="2.28515625" style="346" customWidth="1"/>
    <col min="4610" max="4610" width="8.28515625" style="346" customWidth="1"/>
    <col min="4611" max="4612" width="10.28515625" style="346" customWidth="1"/>
    <col min="4613" max="4613" width="12.28515625" style="346" customWidth="1"/>
    <col min="4614" max="4615" width="10.28515625" style="346" customWidth="1"/>
    <col min="4616" max="4616" width="12.28515625" style="346" customWidth="1"/>
    <col min="4617" max="4617" width="18.140625" style="346" customWidth="1"/>
    <col min="4618" max="4618" width="2.28515625" style="346" customWidth="1"/>
    <col min="4619" max="4864" width="15" style="346"/>
    <col min="4865" max="4865" width="2.28515625" style="346" customWidth="1"/>
    <col min="4866" max="4866" width="8.28515625" style="346" customWidth="1"/>
    <col min="4867" max="4868" width="10.28515625" style="346" customWidth="1"/>
    <col min="4869" max="4869" width="12.28515625" style="346" customWidth="1"/>
    <col min="4870" max="4871" width="10.28515625" style="346" customWidth="1"/>
    <col min="4872" max="4872" width="12.28515625" style="346" customWidth="1"/>
    <col min="4873" max="4873" width="18.140625" style="346" customWidth="1"/>
    <col min="4874" max="4874" width="2.28515625" style="346" customWidth="1"/>
    <col min="4875" max="5120" width="15" style="346"/>
    <col min="5121" max="5121" width="2.28515625" style="346" customWidth="1"/>
    <col min="5122" max="5122" width="8.28515625" style="346" customWidth="1"/>
    <col min="5123" max="5124" width="10.28515625" style="346" customWidth="1"/>
    <col min="5125" max="5125" width="12.28515625" style="346" customWidth="1"/>
    <col min="5126" max="5127" width="10.28515625" style="346" customWidth="1"/>
    <col min="5128" max="5128" width="12.28515625" style="346" customWidth="1"/>
    <col min="5129" max="5129" width="18.140625" style="346" customWidth="1"/>
    <col min="5130" max="5130" width="2.28515625" style="346" customWidth="1"/>
    <col min="5131" max="5376" width="15" style="346"/>
    <col min="5377" max="5377" width="2.28515625" style="346" customWidth="1"/>
    <col min="5378" max="5378" width="8.28515625" style="346" customWidth="1"/>
    <col min="5379" max="5380" width="10.28515625" style="346" customWidth="1"/>
    <col min="5381" max="5381" width="12.28515625" style="346" customWidth="1"/>
    <col min="5382" max="5383" width="10.28515625" style="346" customWidth="1"/>
    <col min="5384" max="5384" width="12.28515625" style="346" customWidth="1"/>
    <col min="5385" max="5385" width="18.140625" style="346" customWidth="1"/>
    <col min="5386" max="5386" width="2.28515625" style="346" customWidth="1"/>
    <col min="5387" max="5632" width="15" style="346"/>
    <col min="5633" max="5633" width="2.28515625" style="346" customWidth="1"/>
    <col min="5634" max="5634" width="8.28515625" style="346" customWidth="1"/>
    <col min="5635" max="5636" width="10.28515625" style="346" customWidth="1"/>
    <col min="5637" max="5637" width="12.28515625" style="346" customWidth="1"/>
    <col min="5638" max="5639" width="10.28515625" style="346" customWidth="1"/>
    <col min="5640" max="5640" width="12.28515625" style="346" customWidth="1"/>
    <col min="5641" max="5641" width="18.140625" style="346" customWidth="1"/>
    <col min="5642" max="5642" width="2.28515625" style="346" customWidth="1"/>
    <col min="5643" max="5888" width="15" style="346"/>
    <col min="5889" max="5889" width="2.28515625" style="346" customWidth="1"/>
    <col min="5890" max="5890" width="8.28515625" style="346" customWidth="1"/>
    <col min="5891" max="5892" width="10.28515625" style="346" customWidth="1"/>
    <col min="5893" max="5893" width="12.28515625" style="346" customWidth="1"/>
    <col min="5894" max="5895" width="10.28515625" style="346" customWidth="1"/>
    <col min="5896" max="5896" width="12.28515625" style="346" customWidth="1"/>
    <col min="5897" max="5897" width="18.140625" style="346" customWidth="1"/>
    <col min="5898" max="5898" width="2.28515625" style="346" customWidth="1"/>
    <col min="5899" max="6144" width="15" style="346"/>
    <col min="6145" max="6145" width="2.28515625" style="346" customWidth="1"/>
    <col min="6146" max="6146" width="8.28515625" style="346" customWidth="1"/>
    <col min="6147" max="6148" width="10.28515625" style="346" customWidth="1"/>
    <col min="6149" max="6149" width="12.28515625" style="346" customWidth="1"/>
    <col min="6150" max="6151" width="10.28515625" style="346" customWidth="1"/>
    <col min="6152" max="6152" width="12.28515625" style="346" customWidth="1"/>
    <col min="6153" max="6153" width="18.140625" style="346" customWidth="1"/>
    <col min="6154" max="6154" width="2.28515625" style="346" customWidth="1"/>
    <col min="6155" max="6400" width="15" style="346"/>
    <col min="6401" max="6401" width="2.28515625" style="346" customWidth="1"/>
    <col min="6402" max="6402" width="8.28515625" style="346" customWidth="1"/>
    <col min="6403" max="6404" width="10.28515625" style="346" customWidth="1"/>
    <col min="6405" max="6405" width="12.28515625" style="346" customWidth="1"/>
    <col min="6406" max="6407" width="10.28515625" style="346" customWidth="1"/>
    <col min="6408" max="6408" width="12.28515625" style="346" customWidth="1"/>
    <col min="6409" max="6409" width="18.140625" style="346" customWidth="1"/>
    <col min="6410" max="6410" width="2.28515625" style="346" customWidth="1"/>
    <col min="6411" max="6656" width="15" style="346"/>
    <col min="6657" max="6657" width="2.28515625" style="346" customWidth="1"/>
    <col min="6658" max="6658" width="8.28515625" style="346" customWidth="1"/>
    <col min="6659" max="6660" width="10.28515625" style="346" customWidth="1"/>
    <col min="6661" max="6661" width="12.28515625" style="346" customWidth="1"/>
    <col min="6662" max="6663" width="10.28515625" style="346" customWidth="1"/>
    <col min="6664" max="6664" width="12.28515625" style="346" customWidth="1"/>
    <col min="6665" max="6665" width="18.140625" style="346" customWidth="1"/>
    <col min="6666" max="6666" width="2.28515625" style="346" customWidth="1"/>
    <col min="6667" max="6912" width="15" style="346"/>
    <col min="6913" max="6913" width="2.28515625" style="346" customWidth="1"/>
    <col min="6914" max="6914" width="8.28515625" style="346" customWidth="1"/>
    <col min="6915" max="6916" width="10.28515625" style="346" customWidth="1"/>
    <col min="6917" max="6917" width="12.28515625" style="346" customWidth="1"/>
    <col min="6918" max="6919" width="10.28515625" style="346" customWidth="1"/>
    <col min="6920" max="6920" width="12.28515625" style="346" customWidth="1"/>
    <col min="6921" max="6921" width="18.140625" style="346" customWidth="1"/>
    <col min="6922" max="6922" width="2.28515625" style="346" customWidth="1"/>
    <col min="6923" max="7168" width="15" style="346"/>
    <col min="7169" max="7169" width="2.28515625" style="346" customWidth="1"/>
    <col min="7170" max="7170" width="8.28515625" style="346" customWidth="1"/>
    <col min="7171" max="7172" width="10.28515625" style="346" customWidth="1"/>
    <col min="7173" max="7173" width="12.28515625" style="346" customWidth="1"/>
    <col min="7174" max="7175" width="10.28515625" style="346" customWidth="1"/>
    <col min="7176" max="7176" width="12.28515625" style="346" customWidth="1"/>
    <col min="7177" max="7177" width="18.140625" style="346" customWidth="1"/>
    <col min="7178" max="7178" width="2.28515625" style="346" customWidth="1"/>
    <col min="7179" max="7424" width="15" style="346"/>
    <col min="7425" max="7425" width="2.28515625" style="346" customWidth="1"/>
    <col min="7426" max="7426" width="8.28515625" style="346" customWidth="1"/>
    <col min="7427" max="7428" width="10.28515625" style="346" customWidth="1"/>
    <col min="7429" max="7429" width="12.28515625" style="346" customWidth="1"/>
    <col min="7430" max="7431" width="10.28515625" style="346" customWidth="1"/>
    <col min="7432" max="7432" width="12.28515625" style="346" customWidth="1"/>
    <col min="7433" max="7433" width="18.140625" style="346" customWidth="1"/>
    <col min="7434" max="7434" width="2.28515625" style="346" customWidth="1"/>
    <col min="7435" max="7680" width="15" style="346"/>
    <col min="7681" max="7681" width="2.28515625" style="346" customWidth="1"/>
    <col min="7682" max="7682" width="8.28515625" style="346" customWidth="1"/>
    <col min="7683" max="7684" width="10.28515625" style="346" customWidth="1"/>
    <col min="7685" max="7685" width="12.28515625" style="346" customWidth="1"/>
    <col min="7686" max="7687" width="10.28515625" style="346" customWidth="1"/>
    <col min="7688" max="7688" width="12.28515625" style="346" customWidth="1"/>
    <col min="7689" max="7689" width="18.140625" style="346" customWidth="1"/>
    <col min="7690" max="7690" width="2.28515625" style="346" customWidth="1"/>
    <col min="7691" max="7936" width="15" style="346"/>
    <col min="7937" max="7937" width="2.28515625" style="346" customWidth="1"/>
    <col min="7938" max="7938" width="8.28515625" style="346" customWidth="1"/>
    <col min="7939" max="7940" width="10.28515625" style="346" customWidth="1"/>
    <col min="7941" max="7941" width="12.28515625" style="346" customWidth="1"/>
    <col min="7942" max="7943" width="10.28515625" style="346" customWidth="1"/>
    <col min="7944" max="7944" width="12.28515625" style="346" customWidth="1"/>
    <col min="7945" max="7945" width="18.140625" style="346" customWidth="1"/>
    <col min="7946" max="7946" width="2.28515625" style="346" customWidth="1"/>
    <col min="7947" max="8192" width="15" style="346"/>
    <col min="8193" max="8193" width="2.28515625" style="346" customWidth="1"/>
    <col min="8194" max="8194" width="8.28515625" style="346" customWidth="1"/>
    <col min="8195" max="8196" width="10.28515625" style="346" customWidth="1"/>
    <col min="8197" max="8197" width="12.28515625" style="346" customWidth="1"/>
    <col min="8198" max="8199" width="10.28515625" style="346" customWidth="1"/>
    <col min="8200" max="8200" width="12.28515625" style="346" customWidth="1"/>
    <col min="8201" max="8201" width="18.140625" style="346" customWidth="1"/>
    <col min="8202" max="8202" width="2.28515625" style="346" customWidth="1"/>
    <col min="8203" max="8448" width="15" style="346"/>
    <col min="8449" max="8449" width="2.28515625" style="346" customWidth="1"/>
    <col min="8450" max="8450" width="8.28515625" style="346" customWidth="1"/>
    <col min="8451" max="8452" width="10.28515625" style="346" customWidth="1"/>
    <col min="8453" max="8453" width="12.28515625" style="346" customWidth="1"/>
    <col min="8454" max="8455" width="10.28515625" style="346" customWidth="1"/>
    <col min="8456" max="8456" width="12.28515625" style="346" customWidth="1"/>
    <col min="8457" max="8457" width="18.140625" style="346" customWidth="1"/>
    <col min="8458" max="8458" width="2.28515625" style="346" customWidth="1"/>
    <col min="8459" max="8704" width="15" style="346"/>
    <col min="8705" max="8705" width="2.28515625" style="346" customWidth="1"/>
    <col min="8706" max="8706" width="8.28515625" style="346" customWidth="1"/>
    <col min="8707" max="8708" width="10.28515625" style="346" customWidth="1"/>
    <col min="8709" max="8709" width="12.28515625" style="346" customWidth="1"/>
    <col min="8710" max="8711" width="10.28515625" style="346" customWidth="1"/>
    <col min="8712" max="8712" width="12.28515625" style="346" customWidth="1"/>
    <col min="8713" max="8713" width="18.140625" style="346" customWidth="1"/>
    <col min="8714" max="8714" width="2.28515625" style="346" customWidth="1"/>
    <col min="8715" max="8960" width="15" style="346"/>
    <col min="8961" max="8961" width="2.28515625" style="346" customWidth="1"/>
    <col min="8962" max="8962" width="8.28515625" style="346" customWidth="1"/>
    <col min="8963" max="8964" width="10.28515625" style="346" customWidth="1"/>
    <col min="8965" max="8965" width="12.28515625" style="346" customWidth="1"/>
    <col min="8966" max="8967" width="10.28515625" style="346" customWidth="1"/>
    <col min="8968" max="8968" width="12.28515625" style="346" customWidth="1"/>
    <col min="8969" max="8969" width="18.140625" style="346" customWidth="1"/>
    <col min="8970" max="8970" width="2.28515625" style="346" customWidth="1"/>
    <col min="8971" max="9216" width="15" style="346"/>
    <col min="9217" max="9217" width="2.28515625" style="346" customWidth="1"/>
    <col min="9218" max="9218" width="8.28515625" style="346" customWidth="1"/>
    <col min="9219" max="9220" width="10.28515625" style="346" customWidth="1"/>
    <col min="9221" max="9221" width="12.28515625" style="346" customWidth="1"/>
    <col min="9222" max="9223" width="10.28515625" style="346" customWidth="1"/>
    <col min="9224" max="9224" width="12.28515625" style="346" customWidth="1"/>
    <col min="9225" max="9225" width="18.140625" style="346" customWidth="1"/>
    <col min="9226" max="9226" width="2.28515625" style="346" customWidth="1"/>
    <col min="9227" max="9472" width="15" style="346"/>
    <col min="9473" max="9473" width="2.28515625" style="346" customWidth="1"/>
    <col min="9474" max="9474" width="8.28515625" style="346" customWidth="1"/>
    <col min="9475" max="9476" width="10.28515625" style="346" customWidth="1"/>
    <col min="9477" max="9477" width="12.28515625" style="346" customWidth="1"/>
    <col min="9478" max="9479" width="10.28515625" style="346" customWidth="1"/>
    <col min="9480" max="9480" width="12.28515625" style="346" customWidth="1"/>
    <col min="9481" max="9481" width="18.140625" style="346" customWidth="1"/>
    <col min="9482" max="9482" width="2.28515625" style="346" customWidth="1"/>
    <col min="9483" max="9728" width="15" style="346"/>
    <col min="9729" max="9729" width="2.28515625" style="346" customWidth="1"/>
    <col min="9730" max="9730" width="8.28515625" style="346" customWidth="1"/>
    <col min="9731" max="9732" width="10.28515625" style="346" customWidth="1"/>
    <col min="9733" max="9733" width="12.28515625" style="346" customWidth="1"/>
    <col min="9734" max="9735" width="10.28515625" style="346" customWidth="1"/>
    <col min="9736" max="9736" width="12.28515625" style="346" customWidth="1"/>
    <col min="9737" max="9737" width="18.140625" style="346" customWidth="1"/>
    <col min="9738" max="9738" width="2.28515625" style="346" customWidth="1"/>
    <col min="9739" max="9984" width="15" style="346"/>
    <col min="9985" max="9985" width="2.28515625" style="346" customWidth="1"/>
    <col min="9986" max="9986" width="8.28515625" style="346" customWidth="1"/>
    <col min="9987" max="9988" width="10.28515625" style="346" customWidth="1"/>
    <col min="9989" max="9989" width="12.28515625" style="346" customWidth="1"/>
    <col min="9990" max="9991" width="10.28515625" style="346" customWidth="1"/>
    <col min="9992" max="9992" width="12.28515625" style="346" customWidth="1"/>
    <col min="9993" max="9993" width="18.140625" style="346" customWidth="1"/>
    <col min="9994" max="9994" width="2.28515625" style="346" customWidth="1"/>
    <col min="9995" max="10240" width="15" style="346"/>
    <col min="10241" max="10241" width="2.28515625" style="346" customWidth="1"/>
    <col min="10242" max="10242" width="8.28515625" style="346" customWidth="1"/>
    <col min="10243" max="10244" width="10.28515625" style="346" customWidth="1"/>
    <col min="10245" max="10245" width="12.28515625" style="346" customWidth="1"/>
    <col min="10246" max="10247" width="10.28515625" style="346" customWidth="1"/>
    <col min="10248" max="10248" width="12.28515625" style="346" customWidth="1"/>
    <col min="10249" max="10249" width="18.140625" style="346" customWidth="1"/>
    <col min="10250" max="10250" width="2.28515625" style="346" customWidth="1"/>
    <col min="10251" max="10496" width="15" style="346"/>
    <col min="10497" max="10497" width="2.28515625" style="346" customWidth="1"/>
    <col min="10498" max="10498" width="8.28515625" style="346" customWidth="1"/>
    <col min="10499" max="10500" width="10.28515625" style="346" customWidth="1"/>
    <col min="10501" max="10501" width="12.28515625" style="346" customWidth="1"/>
    <col min="10502" max="10503" width="10.28515625" style="346" customWidth="1"/>
    <col min="10504" max="10504" width="12.28515625" style="346" customWidth="1"/>
    <col min="10505" max="10505" width="18.140625" style="346" customWidth="1"/>
    <col min="10506" max="10506" width="2.28515625" style="346" customWidth="1"/>
    <col min="10507" max="10752" width="15" style="346"/>
    <col min="10753" max="10753" width="2.28515625" style="346" customWidth="1"/>
    <col min="10754" max="10754" width="8.28515625" style="346" customWidth="1"/>
    <col min="10755" max="10756" width="10.28515625" style="346" customWidth="1"/>
    <col min="10757" max="10757" width="12.28515625" style="346" customWidth="1"/>
    <col min="10758" max="10759" width="10.28515625" style="346" customWidth="1"/>
    <col min="10760" max="10760" width="12.28515625" style="346" customWidth="1"/>
    <col min="10761" max="10761" width="18.140625" style="346" customWidth="1"/>
    <col min="10762" max="10762" width="2.28515625" style="346" customWidth="1"/>
    <col min="10763" max="11008" width="15" style="346"/>
    <col min="11009" max="11009" width="2.28515625" style="346" customWidth="1"/>
    <col min="11010" max="11010" width="8.28515625" style="346" customWidth="1"/>
    <col min="11011" max="11012" width="10.28515625" style="346" customWidth="1"/>
    <col min="11013" max="11013" width="12.28515625" style="346" customWidth="1"/>
    <col min="11014" max="11015" width="10.28515625" style="346" customWidth="1"/>
    <col min="11016" max="11016" width="12.28515625" style="346" customWidth="1"/>
    <col min="11017" max="11017" width="18.140625" style="346" customWidth="1"/>
    <col min="11018" max="11018" width="2.28515625" style="346" customWidth="1"/>
    <col min="11019" max="11264" width="15" style="346"/>
    <col min="11265" max="11265" width="2.28515625" style="346" customWidth="1"/>
    <col min="11266" max="11266" width="8.28515625" style="346" customWidth="1"/>
    <col min="11267" max="11268" width="10.28515625" style="346" customWidth="1"/>
    <col min="11269" max="11269" width="12.28515625" style="346" customWidth="1"/>
    <col min="11270" max="11271" width="10.28515625" style="346" customWidth="1"/>
    <col min="11272" max="11272" width="12.28515625" style="346" customWidth="1"/>
    <col min="11273" max="11273" width="18.140625" style="346" customWidth="1"/>
    <col min="11274" max="11274" width="2.28515625" style="346" customWidth="1"/>
    <col min="11275" max="11520" width="15" style="346"/>
    <col min="11521" max="11521" width="2.28515625" style="346" customWidth="1"/>
    <col min="11522" max="11522" width="8.28515625" style="346" customWidth="1"/>
    <col min="11523" max="11524" width="10.28515625" style="346" customWidth="1"/>
    <col min="11525" max="11525" width="12.28515625" style="346" customWidth="1"/>
    <col min="11526" max="11527" width="10.28515625" style="346" customWidth="1"/>
    <col min="11528" max="11528" width="12.28515625" style="346" customWidth="1"/>
    <col min="11529" max="11529" width="18.140625" style="346" customWidth="1"/>
    <col min="11530" max="11530" width="2.28515625" style="346" customWidth="1"/>
    <col min="11531" max="11776" width="15" style="346"/>
    <col min="11777" max="11777" width="2.28515625" style="346" customWidth="1"/>
    <col min="11778" max="11778" width="8.28515625" style="346" customWidth="1"/>
    <col min="11779" max="11780" width="10.28515625" style="346" customWidth="1"/>
    <col min="11781" max="11781" width="12.28515625" style="346" customWidth="1"/>
    <col min="11782" max="11783" width="10.28515625" style="346" customWidth="1"/>
    <col min="11784" max="11784" width="12.28515625" style="346" customWidth="1"/>
    <col min="11785" max="11785" width="18.140625" style="346" customWidth="1"/>
    <col min="11786" max="11786" width="2.28515625" style="346" customWidth="1"/>
    <col min="11787" max="12032" width="15" style="346"/>
    <col min="12033" max="12033" width="2.28515625" style="346" customWidth="1"/>
    <col min="12034" max="12034" width="8.28515625" style="346" customWidth="1"/>
    <col min="12035" max="12036" width="10.28515625" style="346" customWidth="1"/>
    <col min="12037" max="12037" width="12.28515625" style="346" customWidth="1"/>
    <col min="12038" max="12039" width="10.28515625" style="346" customWidth="1"/>
    <col min="12040" max="12040" width="12.28515625" style="346" customWidth="1"/>
    <col min="12041" max="12041" width="18.140625" style="346" customWidth="1"/>
    <col min="12042" max="12042" width="2.28515625" style="346" customWidth="1"/>
    <col min="12043" max="12288" width="15" style="346"/>
    <col min="12289" max="12289" width="2.28515625" style="346" customWidth="1"/>
    <col min="12290" max="12290" width="8.28515625" style="346" customWidth="1"/>
    <col min="12291" max="12292" width="10.28515625" style="346" customWidth="1"/>
    <col min="12293" max="12293" width="12.28515625" style="346" customWidth="1"/>
    <col min="12294" max="12295" width="10.28515625" style="346" customWidth="1"/>
    <col min="12296" max="12296" width="12.28515625" style="346" customWidth="1"/>
    <col min="12297" max="12297" width="18.140625" style="346" customWidth="1"/>
    <col min="12298" max="12298" width="2.28515625" style="346" customWidth="1"/>
    <col min="12299" max="12544" width="15" style="346"/>
    <col min="12545" max="12545" width="2.28515625" style="346" customWidth="1"/>
    <col min="12546" max="12546" width="8.28515625" style="346" customWidth="1"/>
    <col min="12547" max="12548" width="10.28515625" style="346" customWidth="1"/>
    <col min="12549" max="12549" width="12.28515625" style="346" customWidth="1"/>
    <col min="12550" max="12551" width="10.28515625" style="346" customWidth="1"/>
    <col min="12552" max="12552" width="12.28515625" style="346" customWidth="1"/>
    <col min="12553" max="12553" width="18.140625" style="346" customWidth="1"/>
    <col min="12554" max="12554" width="2.28515625" style="346" customWidth="1"/>
    <col min="12555" max="12800" width="15" style="346"/>
    <col min="12801" max="12801" width="2.28515625" style="346" customWidth="1"/>
    <col min="12802" max="12802" width="8.28515625" style="346" customWidth="1"/>
    <col min="12803" max="12804" width="10.28515625" style="346" customWidth="1"/>
    <col min="12805" max="12805" width="12.28515625" style="346" customWidth="1"/>
    <col min="12806" max="12807" width="10.28515625" style="346" customWidth="1"/>
    <col min="12808" max="12808" width="12.28515625" style="346" customWidth="1"/>
    <col min="12809" max="12809" width="18.140625" style="346" customWidth="1"/>
    <col min="12810" max="12810" width="2.28515625" style="346" customWidth="1"/>
    <col min="12811" max="13056" width="15" style="346"/>
    <col min="13057" max="13057" width="2.28515625" style="346" customWidth="1"/>
    <col min="13058" max="13058" width="8.28515625" style="346" customWidth="1"/>
    <col min="13059" max="13060" width="10.28515625" style="346" customWidth="1"/>
    <col min="13061" max="13061" width="12.28515625" style="346" customWidth="1"/>
    <col min="13062" max="13063" width="10.28515625" style="346" customWidth="1"/>
    <col min="13064" max="13064" width="12.28515625" style="346" customWidth="1"/>
    <col min="13065" max="13065" width="18.140625" style="346" customWidth="1"/>
    <col min="13066" max="13066" width="2.28515625" style="346" customWidth="1"/>
    <col min="13067" max="13312" width="15" style="346"/>
    <col min="13313" max="13313" width="2.28515625" style="346" customWidth="1"/>
    <col min="13314" max="13314" width="8.28515625" style="346" customWidth="1"/>
    <col min="13315" max="13316" width="10.28515625" style="346" customWidth="1"/>
    <col min="13317" max="13317" width="12.28515625" style="346" customWidth="1"/>
    <col min="13318" max="13319" width="10.28515625" style="346" customWidth="1"/>
    <col min="13320" max="13320" width="12.28515625" style="346" customWidth="1"/>
    <col min="13321" max="13321" width="18.140625" style="346" customWidth="1"/>
    <col min="13322" max="13322" width="2.28515625" style="346" customWidth="1"/>
    <col min="13323" max="13568" width="15" style="346"/>
    <col min="13569" max="13569" width="2.28515625" style="346" customWidth="1"/>
    <col min="13570" max="13570" width="8.28515625" style="346" customWidth="1"/>
    <col min="13571" max="13572" width="10.28515625" style="346" customWidth="1"/>
    <col min="13573" max="13573" width="12.28515625" style="346" customWidth="1"/>
    <col min="13574" max="13575" width="10.28515625" style="346" customWidth="1"/>
    <col min="13576" max="13576" width="12.28515625" style="346" customWidth="1"/>
    <col min="13577" max="13577" width="18.140625" style="346" customWidth="1"/>
    <col min="13578" max="13578" width="2.28515625" style="346" customWidth="1"/>
    <col min="13579" max="13824" width="15" style="346"/>
    <col min="13825" max="13825" width="2.28515625" style="346" customWidth="1"/>
    <col min="13826" max="13826" width="8.28515625" style="346" customWidth="1"/>
    <col min="13827" max="13828" width="10.28515625" style="346" customWidth="1"/>
    <col min="13829" max="13829" width="12.28515625" style="346" customWidth="1"/>
    <col min="13830" max="13831" width="10.28515625" style="346" customWidth="1"/>
    <col min="13832" max="13832" width="12.28515625" style="346" customWidth="1"/>
    <col min="13833" max="13833" width="18.140625" style="346" customWidth="1"/>
    <col min="13834" max="13834" width="2.28515625" style="346" customWidth="1"/>
    <col min="13835" max="14080" width="15" style="346"/>
    <col min="14081" max="14081" width="2.28515625" style="346" customWidth="1"/>
    <col min="14082" max="14082" width="8.28515625" style="346" customWidth="1"/>
    <col min="14083" max="14084" width="10.28515625" style="346" customWidth="1"/>
    <col min="14085" max="14085" width="12.28515625" style="346" customWidth="1"/>
    <col min="14086" max="14087" width="10.28515625" style="346" customWidth="1"/>
    <col min="14088" max="14088" width="12.28515625" style="346" customWidth="1"/>
    <col min="14089" max="14089" width="18.140625" style="346" customWidth="1"/>
    <col min="14090" max="14090" width="2.28515625" style="346" customWidth="1"/>
    <col min="14091" max="14336" width="15" style="346"/>
    <col min="14337" max="14337" width="2.28515625" style="346" customWidth="1"/>
    <col min="14338" max="14338" width="8.28515625" style="346" customWidth="1"/>
    <col min="14339" max="14340" width="10.28515625" style="346" customWidth="1"/>
    <col min="14341" max="14341" width="12.28515625" style="346" customWidth="1"/>
    <col min="14342" max="14343" width="10.28515625" style="346" customWidth="1"/>
    <col min="14344" max="14344" width="12.28515625" style="346" customWidth="1"/>
    <col min="14345" max="14345" width="18.140625" style="346" customWidth="1"/>
    <col min="14346" max="14346" width="2.28515625" style="346" customWidth="1"/>
    <col min="14347" max="14592" width="15" style="346"/>
    <col min="14593" max="14593" width="2.28515625" style="346" customWidth="1"/>
    <col min="14594" max="14594" width="8.28515625" style="346" customWidth="1"/>
    <col min="14595" max="14596" width="10.28515625" style="346" customWidth="1"/>
    <col min="14597" max="14597" width="12.28515625" style="346" customWidth="1"/>
    <col min="14598" max="14599" width="10.28515625" style="346" customWidth="1"/>
    <col min="14600" max="14600" width="12.28515625" style="346" customWidth="1"/>
    <col min="14601" max="14601" width="18.140625" style="346" customWidth="1"/>
    <col min="14602" max="14602" width="2.28515625" style="346" customWidth="1"/>
    <col min="14603" max="14848" width="15" style="346"/>
    <col min="14849" max="14849" width="2.28515625" style="346" customWidth="1"/>
    <col min="14850" max="14850" width="8.28515625" style="346" customWidth="1"/>
    <col min="14851" max="14852" width="10.28515625" style="346" customWidth="1"/>
    <col min="14853" max="14853" width="12.28515625" style="346" customWidth="1"/>
    <col min="14854" max="14855" width="10.28515625" style="346" customWidth="1"/>
    <col min="14856" max="14856" width="12.28515625" style="346" customWidth="1"/>
    <col min="14857" max="14857" width="18.140625" style="346" customWidth="1"/>
    <col min="14858" max="14858" width="2.28515625" style="346" customWidth="1"/>
    <col min="14859" max="15104" width="15" style="346"/>
    <col min="15105" max="15105" width="2.28515625" style="346" customWidth="1"/>
    <col min="15106" max="15106" width="8.28515625" style="346" customWidth="1"/>
    <col min="15107" max="15108" width="10.28515625" style="346" customWidth="1"/>
    <col min="15109" max="15109" width="12.28515625" style="346" customWidth="1"/>
    <col min="15110" max="15111" width="10.28515625" style="346" customWidth="1"/>
    <col min="15112" max="15112" width="12.28515625" style="346" customWidth="1"/>
    <col min="15113" max="15113" width="18.140625" style="346" customWidth="1"/>
    <col min="15114" max="15114" width="2.28515625" style="346" customWidth="1"/>
    <col min="15115" max="15360" width="15" style="346"/>
    <col min="15361" max="15361" width="2.28515625" style="346" customWidth="1"/>
    <col min="15362" max="15362" width="8.28515625" style="346" customWidth="1"/>
    <col min="15363" max="15364" width="10.28515625" style="346" customWidth="1"/>
    <col min="15365" max="15365" width="12.28515625" style="346" customWidth="1"/>
    <col min="15366" max="15367" width="10.28515625" style="346" customWidth="1"/>
    <col min="15368" max="15368" width="12.28515625" style="346" customWidth="1"/>
    <col min="15369" max="15369" width="18.140625" style="346" customWidth="1"/>
    <col min="15370" max="15370" width="2.28515625" style="346" customWidth="1"/>
    <col min="15371" max="15616" width="15" style="346"/>
    <col min="15617" max="15617" width="2.28515625" style="346" customWidth="1"/>
    <col min="15618" max="15618" width="8.28515625" style="346" customWidth="1"/>
    <col min="15619" max="15620" width="10.28515625" style="346" customWidth="1"/>
    <col min="15621" max="15621" width="12.28515625" style="346" customWidth="1"/>
    <col min="15622" max="15623" width="10.28515625" style="346" customWidth="1"/>
    <col min="15624" max="15624" width="12.28515625" style="346" customWidth="1"/>
    <col min="15625" max="15625" width="18.140625" style="346" customWidth="1"/>
    <col min="15626" max="15626" width="2.28515625" style="346" customWidth="1"/>
    <col min="15627" max="15872" width="15" style="346"/>
    <col min="15873" max="15873" width="2.28515625" style="346" customWidth="1"/>
    <col min="15874" max="15874" width="8.28515625" style="346" customWidth="1"/>
    <col min="15875" max="15876" width="10.28515625" style="346" customWidth="1"/>
    <col min="15877" max="15877" width="12.28515625" style="346" customWidth="1"/>
    <col min="15878" max="15879" width="10.28515625" style="346" customWidth="1"/>
    <col min="15880" max="15880" width="12.28515625" style="346" customWidth="1"/>
    <col min="15881" max="15881" width="18.140625" style="346" customWidth="1"/>
    <col min="15882" max="15882" width="2.28515625" style="346" customWidth="1"/>
    <col min="15883" max="16128" width="15" style="346"/>
    <col min="16129" max="16129" width="2.28515625" style="346" customWidth="1"/>
    <col min="16130" max="16130" width="8.28515625" style="346" customWidth="1"/>
    <col min="16131" max="16132" width="10.28515625" style="346" customWidth="1"/>
    <col min="16133" max="16133" width="12.28515625" style="346" customWidth="1"/>
    <col min="16134" max="16135" width="10.28515625" style="346" customWidth="1"/>
    <col min="16136" max="16136" width="12.28515625" style="346" customWidth="1"/>
    <col min="16137" max="16137" width="18.140625" style="346" customWidth="1"/>
    <col min="16138" max="16138" width="2.28515625" style="346" customWidth="1"/>
    <col min="16139" max="16384" width="15" style="346"/>
  </cols>
  <sheetData>
    <row r="1" spans="1:9" ht="11.25" customHeight="1" x14ac:dyDescent="0.3">
      <c r="A1" s="346" t="s">
        <v>7</v>
      </c>
    </row>
    <row r="2" spans="1:9" ht="24.95" customHeight="1" x14ac:dyDescent="0.3">
      <c r="B2" s="461" t="s">
        <v>966</v>
      </c>
      <c r="C2" s="462"/>
      <c r="D2" s="462"/>
      <c r="E2" s="462"/>
      <c r="F2" s="462"/>
      <c r="G2" s="462"/>
      <c r="H2" s="462"/>
      <c r="I2" s="462"/>
    </row>
    <row r="3" spans="1:9" ht="24.95" customHeight="1" x14ac:dyDescent="0.3">
      <c r="B3" s="463" t="s">
        <v>967</v>
      </c>
      <c r="C3" s="464"/>
      <c r="D3" s="464"/>
      <c r="E3" s="464"/>
      <c r="F3" s="464"/>
      <c r="G3" s="464"/>
      <c r="H3" s="464"/>
      <c r="I3" s="464"/>
    </row>
    <row r="4" spans="1:9" ht="24.95" customHeight="1" x14ac:dyDescent="0.3">
      <c r="B4" s="459" t="s">
        <v>497</v>
      </c>
      <c r="C4" s="460"/>
      <c r="D4" s="460"/>
      <c r="E4" s="460"/>
      <c r="F4" s="460"/>
      <c r="G4" s="460"/>
      <c r="H4" s="460"/>
      <c r="I4" s="460"/>
    </row>
    <row r="5" spans="1:9" ht="24.95" customHeight="1" thickBot="1" x14ac:dyDescent="0.35">
      <c r="B5" s="348" t="s">
        <v>968</v>
      </c>
      <c r="C5" s="349"/>
      <c r="I5" s="350" t="s">
        <v>969</v>
      </c>
    </row>
    <row r="6" spans="1:9" ht="24.95" customHeight="1" thickTop="1" x14ac:dyDescent="0.3">
      <c r="B6" s="465" t="s">
        <v>1</v>
      </c>
      <c r="C6" s="467" t="s">
        <v>970</v>
      </c>
      <c r="D6" s="468"/>
      <c r="E6" s="469"/>
      <c r="F6" s="467" t="s">
        <v>971</v>
      </c>
      <c r="G6" s="468"/>
      <c r="H6" s="469"/>
      <c r="I6" s="351"/>
    </row>
    <row r="7" spans="1:9" ht="24.95" customHeight="1" thickBot="1" x14ac:dyDescent="0.35">
      <c r="B7" s="466"/>
      <c r="C7" s="470"/>
      <c r="D7" s="471"/>
      <c r="E7" s="472"/>
      <c r="F7" s="470"/>
      <c r="G7" s="471"/>
      <c r="H7" s="472"/>
      <c r="I7" s="426" t="s">
        <v>972</v>
      </c>
    </row>
    <row r="8" spans="1:9" ht="24.95" customHeight="1" x14ac:dyDescent="0.3">
      <c r="B8" s="473" t="s">
        <v>9</v>
      </c>
      <c r="C8" s="353" t="s">
        <v>3</v>
      </c>
      <c r="D8" s="354" t="s">
        <v>973</v>
      </c>
      <c r="E8" s="355" t="s">
        <v>974</v>
      </c>
      <c r="F8" s="353" t="s">
        <v>3</v>
      </c>
      <c r="G8" s="354" t="s">
        <v>973</v>
      </c>
      <c r="H8" s="354" t="s">
        <v>974</v>
      </c>
      <c r="I8" s="426" t="s">
        <v>975</v>
      </c>
    </row>
    <row r="9" spans="1:9" ht="24.95" customHeight="1" x14ac:dyDescent="0.3">
      <c r="B9" s="473"/>
      <c r="C9" s="475" t="s">
        <v>976</v>
      </c>
      <c r="D9" s="356" t="s">
        <v>977</v>
      </c>
      <c r="E9" s="357" t="s">
        <v>978</v>
      </c>
      <c r="F9" s="475" t="s">
        <v>976</v>
      </c>
      <c r="G9" s="356" t="s">
        <v>977</v>
      </c>
      <c r="H9" s="356" t="s">
        <v>978</v>
      </c>
      <c r="I9" s="426" t="s">
        <v>979</v>
      </c>
    </row>
    <row r="10" spans="1:9" ht="24.95" customHeight="1" thickBot="1" x14ac:dyDescent="0.35">
      <c r="B10" s="474"/>
      <c r="C10" s="476"/>
      <c r="D10" s="359" t="s">
        <v>980</v>
      </c>
      <c r="E10" s="360" t="s">
        <v>981</v>
      </c>
      <c r="F10" s="476"/>
      <c r="G10" s="359" t="s">
        <v>982</v>
      </c>
      <c r="H10" s="360" t="s">
        <v>981</v>
      </c>
      <c r="I10" s="428" t="s">
        <v>983</v>
      </c>
    </row>
    <row r="11" spans="1:9" ht="24.95" customHeight="1" thickTop="1" x14ac:dyDescent="0.3">
      <c r="B11" s="362">
        <v>2004</v>
      </c>
      <c r="C11" s="363">
        <v>30764</v>
      </c>
      <c r="D11" s="364">
        <v>6.5110234903945255E-2</v>
      </c>
      <c r="E11" s="365">
        <f>(C11/C$11)*100</f>
        <v>100</v>
      </c>
      <c r="F11" s="366">
        <v>8537</v>
      </c>
      <c r="G11" s="367">
        <v>4.8052730230385178E-2</v>
      </c>
      <c r="H11" s="365">
        <f>(F11/F$11)*100</f>
        <v>100</v>
      </c>
      <c r="I11" s="368">
        <v>22227</v>
      </c>
    </row>
    <row r="12" spans="1:9" ht="24.95" customHeight="1" x14ac:dyDescent="0.3">
      <c r="B12" s="369">
        <v>2005</v>
      </c>
      <c r="C12" s="370">
        <v>45215</v>
      </c>
      <c r="D12" s="371">
        <v>6.6773094053849694E-2</v>
      </c>
      <c r="E12" s="372">
        <f t="shared" ref="E12:E20" si="0">(C12/$C$11)*100</f>
        <v>146.97373553504096</v>
      </c>
      <c r="F12" s="373">
        <v>10234</v>
      </c>
      <c r="G12" s="374">
        <v>4.5895463820436355E-2</v>
      </c>
      <c r="H12" s="372">
        <f t="shared" ref="H12:H20" si="1">(F12/F$11)*100</f>
        <v>119.87817734567179</v>
      </c>
      <c r="I12" s="375">
        <v>34981</v>
      </c>
    </row>
    <row r="13" spans="1:9" ht="24.95" customHeight="1" x14ac:dyDescent="0.3">
      <c r="B13" s="369">
        <v>2006</v>
      </c>
      <c r="C13" s="370">
        <v>58593</v>
      </c>
      <c r="D13" s="371">
        <v>7.4042856474911517E-2</v>
      </c>
      <c r="E13" s="372">
        <f t="shared" si="0"/>
        <v>190.45962813678327</v>
      </c>
      <c r="F13" s="373">
        <v>12260</v>
      </c>
      <c r="G13" s="374">
        <v>4.6900941844362325E-2</v>
      </c>
      <c r="H13" s="372">
        <f t="shared" si="1"/>
        <v>143.61016750614971</v>
      </c>
      <c r="I13" s="375">
        <v>46333</v>
      </c>
    </row>
    <row r="14" spans="1:9" ht="24.95" customHeight="1" x14ac:dyDescent="0.3">
      <c r="B14" s="369">
        <v>2007</v>
      </c>
      <c r="C14" s="370">
        <v>71120</v>
      </c>
      <c r="D14" s="371">
        <v>8.1335494045651713E-2</v>
      </c>
      <c r="E14" s="372">
        <f t="shared" si="0"/>
        <v>231.17930048108178</v>
      </c>
      <c r="F14" s="373">
        <v>14446</v>
      </c>
      <c r="G14" s="374">
        <v>4.2728520385225149E-2</v>
      </c>
      <c r="H14" s="372">
        <f t="shared" si="1"/>
        <v>169.21635234860022</v>
      </c>
      <c r="I14" s="375">
        <v>56674</v>
      </c>
    </row>
    <row r="15" spans="1:9" ht="24.95" customHeight="1" x14ac:dyDescent="0.3">
      <c r="B15" s="369">
        <v>2008</v>
      </c>
      <c r="C15" s="370">
        <v>82744</v>
      </c>
      <c r="D15" s="371">
        <v>7.0391550019481372E-2</v>
      </c>
      <c r="E15" s="372">
        <f t="shared" si="0"/>
        <v>268.96372383305163</v>
      </c>
      <c r="F15" s="373">
        <v>18652</v>
      </c>
      <c r="G15" s="374">
        <v>4.3200626284009606E-2</v>
      </c>
      <c r="H15" s="372">
        <f t="shared" si="1"/>
        <v>218.48424505095468</v>
      </c>
      <c r="I15" s="375">
        <v>64092</v>
      </c>
    </row>
    <row r="16" spans="1:9" ht="24.95" customHeight="1" x14ac:dyDescent="0.3">
      <c r="B16" s="369">
        <v>2009</v>
      </c>
      <c r="C16" s="370">
        <v>71543</v>
      </c>
      <c r="D16" s="371">
        <v>9.9212463025700692E-2</v>
      </c>
      <c r="E16" s="372">
        <f t="shared" si="0"/>
        <v>232.55428422831881</v>
      </c>
      <c r="F16" s="373">
        <v>17545</v>
      </c>
      <c r="G16" s="376">
        <v>4.896871249546457E-2</v>
      </c>
      <c r="H16" s="372">
        <f t="shared" si="1"/>
        <v>205.51716059505679</v>
      </c>
      <c r="I16" s="375">
        <v>53998</v>
      </c>
    </row>
    <row r="17" spans="2:9" ht="24.95" customHeight="1" x14ac:dyDescent="0.3">
      <c r="B17" s="369">
        <v>2010</v>
      </c>
      <c r="C17" s="370">
        <v>76953</v>
      </c>
      <c r="D17" s="371">
        <v>8.170973205137054E-2</v>
      </c>
      <c r="E17" s="372">
        <f t="shared" si="0"/>
        <v>250.13977376153943</v>
      </c>
      <c r="F17" s="373">
        <v>22337</v>
      </c>
      <c r="G17" s="376">
        <v>5.5739938513135828E-2</v>
      </c>
      <c r="H17" s="372">
        <f t="shared" si="1"/>
        <v>261.64929132013583</v>
      </c>
      <c r="I17" s="375">
        <v>54616</v>
      </c>
    </row>
    <row r="18" spans="2:9" ht="24.95" customHeight="1" x14ac:dyDescent="0.3">
      <c r="B18" s="369">
        <v>2011</v>
      </c>
      <c r="C18" s="377">
        <v>92536</v>
      </c>
      <c r="D18" s="371">
        <v>6.7662069873210398E-2</v>
      </c>
      <c r="E18" s="372">
        <f t="shared" si="0"/>
        <v>300.79313483292157</v>
      </c>
      <c r="F18" s="373">
        <v>32133</v>
      </c>
      <c r="G18" s="376">
        <v>6.5119191648984998E-2</v>
      </c>
      <c r="H18" s="372">
        <f t="shared" si="1"/>
        <v>376.39686072390771</v>
      </c>
      <c r="I18" s="375">
        <v>60403</v>
      </c>
    </row>
    <row r="19" spans="2:9" ht="24.95" customHeight="1" x14ac:dyDescent="0.3">
      <c r="B19" s="369">
        <v>2012</v>
      </c>
      <c r="C19" s="377">
        <v>96340</v>
      </c>
      <c r="D19" s="371">
        <v>6.6144777006828692E-2</v>
      </c>
      <c r="E19" s="372">
        <f t="shared" si="0"/>
        <v>313.15823690027304</v>
      </c>
      <c r="F19" s="373">
        <v>38809</v>
      </c>
      <c r="G19" s="376">
        <v>6.6513788984237487E-2</v>
      </c>
      <c r="H19" s="372">
        <f t="shared" si="1"/>
        <v>454.59763382921403</v>
      </c>
      <c r="I19" s="375">
        <v>57531</v>
      </c>
    </row>
    <row r="20" spans="2:9" ht="24.95" customHeight="1" thickBot="1" x14ac:dyDescent="0.35">
      <c r="B20" s="378">
        <v>2013</v>
      </c>
      <c r="C20" s="379">
        <v>95264</v>
      </c>
      <c r="D20" s="380">
        <v>6.7585984762220983E-2</v>
      </c>
      <c r="E20" s="381">
        <f t="shared" si="0"/>
        <v>309.66064230919255</v>
      </c>
      <c r="F20" s="382">
        <v>48448</v>
      </c>
      <c r="G20" s="380">
        <v>7.6830610451931708E-2</v>
      </c>
      <c r="H20" s="381">
        <f t="shared" si="1"/>
        <v>567.50614970130027</v>
      </c>
      <c r="I20" s="383">
        <f>C20-F20</f>
        <v>46816</v>
      </c>
    </row>
    <row r="21" spans="2:9" ht="24.95" customHeight="1" thickTop="1" x14ac:dyDescent="0.3">
      <c r="B21" s="384"/>
      <c r="C21" s="384"/>
      <c r="D21" s="385"/>
      <c r="E21" s="386"/>
      <c r="F21" s="384"/>
      <c r="G21" s="387"/>
      <c r="H21" s="386"/>
      <c r="I21" s="388"/>
    </row>
    <row r="22" spans="2:9" ht="24.95" customHeight="1" x14ac:dyDescent="0.3"/>
    <row r="23" spans="2:9" ht="24.95" customHeight="1" x14ac:dyDescent="0.3"/>
    <row r="24" spans="2:9" ht="24.95" customHeight="1" x14ac:dyDescent="0.3"/>
    <row r="25" spans="2:9" ht="24.95" customHeight="1" x14ac:dyDescent="0.3"/>
    <row r="26" spans="2:9" ht="24.95" customHeight="1" x14ac:dyDescent="0.3"/>
    <row r="27" spans="2:9" ht="24.95" customHeight="1" x14ac:dyDescent="0.3"/>
    <row r="28" spans="2:9" ht="24.95" customHeight="1" x14ac:dyDescent="0.3"/>
    <row r="29" spans="2:9" ht="24.95" customHeight="1" x14ac:dyDescent="0.3"/>
    <row r="30" spans="2:9" ht="24.95" customHeight="1" x14ac:dyDescent="0.3"/>
    <row r="31" spans="2:9" ht="24.95" customHeight="1" x14ac:dyDescent="0.3"/>
    <row r="32" spans="2:9" ht="24.95" customHeight="1" x14ac:dyDescent="0.3"/>
    <row r="33" spans="2:9" ht="11.25" customHeight="1" x14ac:dyDescent="0.3"/>
    <row r="34" spans="2:9" ht="11.25" customHeight="1" x14ac:dyDescent="0.3"/>
    <row r="35" spans="2:9" ht="24.95" customHeight="1" x14ac:dyDescent="0.35">
      <c r="B35" s="477" t="s">
        <v>984</v>
      </c>
      <c r="C35" s="478"/>
      <c r="D35" s="478"/>
      <c r="E35" s="478"/>
      <c r="F35" s="478"/>
      <c r="G35" s="478"/>
      <c r="H35" s="478"/>
      <c r="I35" s="478"/>
    </row>
    <row r="36" spans="2:9" ht="24.95" customHeight="1" x14ac:dyDescent="0.3">
      <c r="B36" s="459" t="s">
        <v>985</v>
      </c>
      <c r="C36" s="460"/>
      <c r="D36" s="460"/>
      <c r="E36" s="460"/>
      <c r="F36" s="460"/>
      <c r="G36" s="460"/>
      <c r="H36" s="460"/>
      <c r="I36" s="460"/>
    </row>
    <row r="37" spans="2:9" ht="24.95" customHeight="1" x14ac:dyDescent="0.3">
      <c r="B37" s="459" t="s">
        <v>497</v>
      </c>
      <c r="C37" s="460"/>
      <c r="D37" s="460"/>
      <c r="E37" s="460"/>
      <c r="F37" s="460"/>
      <c r="G37" s="460"/>
      <c r="H37" s="460"/>
      <c r="I37" s="460"/>
    </row>
    <row r="38" spans="2:9" ht="24.95" customHeight="1" thickBot="1" x14ac:dyDescent="0.35">
      <c r="B38" s="389" t="s">
        <v>968</v>
      </c>
      <c r="C38" s="390"/>
      <c r="D38" s="391"/>
      <c r="E38" s="391"/>
      <c r="I38" s="350" t="s">
        <v>969</v>
      </c>
    </row>
    <row r="39" spans="2:9" ht="24.95" customHeight="1" thickTop="1" x14ac:dyDescent="0.3">
      <c r="B39" s="465" t="s">
        <v>1</v>
      </c>
      <c r="C39" s="467" t="s">
        <v>970</v>
      </c>
      <c r="D39" s="468"/>
      <c r="E39" s="469"/>
      <c r="F39" s="467" t="s">
        <v>971</v>
      </c>
      <c r="G39" s="468"/>
      <c r="H39" s="469"/>
      <c r="I39" s="351"/>
    </row>
    <row r="40" spans="2:9" ht="24.95" customHeight="1" thickBot="1" x14ac:dyDescent="0.4">
      <c r="B40" s="466"/>
      <c r="C40" s="470"/>
      <c r="D40" s="471"/>
      <c r="E40" s="472"/>
      <c r="F40" s="470"/>
      <c r="G40" s="471"/>
      <c r="H40" s="472"/>
      <c r="I40" s="352" t="s">
        <v>972</v>
      </c>
    </row>
    <row r="41" spans="2:9" ht="24.95" customHeight="1" x14ac:dyDescent="0.35">
      <c r="B41" s="473" t="s">
        <v>9</v>
      </c>
      <c r="C41" s="353" t="s">
        <v>3</v>
      </c>
      <c r="D41" s="354" t="s">
        <v>973</v>
      </c>
      <c r="E41" s="355" t="s">
        <v>974</v>
      </c>
      <c r="F41" s="353" t="s">
        <v>3</v>
      </c>
      <c r="G41" s="354" t="s">
        <v>973</v>
      </c>
      <c r="H41" s="354" t="s">
        <v>974</v>
      </c>
      <c r="I41" s="352" t="s">
        <v>975</v>
      </c>
    </row>
    <row r="42" spans="2:9" ht="24.95" customHeight="1" x14ac:dyDescent="0.3">
      <c r="B42" s="473"/>
      <c r="C42" s="475" t="s">
        <v>976</v>
      </c>
      <c r="D42" s="356" t="s">
        <v>977</v>
      </c>
      <c r="E42" s="357" t="s">
        <v>978</v>
      </c>
      <c r="F42" s="475" t="s">
        <v>976</v>
      </c>
      <c r="G42" s="356" t="s">
        <v>977</v>
      </c>
      <c r="H42" s="356" t="s">
        <v>978</v>
      </c>
      <c r="I42" s="358" t="s">
        <v>979</v>
      </c>
    </row>
    <row r="43" spans="2:9" ht="24.95" customHeight="1" thickBot="1" x14ac:dyDescent="0.35">
      <c r="B43" s="474"/>
      <c r="C43" s="476"/>
      <c r="D43" s="359" t="s">
        <v>980</v>
      </c>
      <c r="E43" s="360" t="s">
        <v>981</v>
      </c>
      <c r="F43" s="476"/>
      <c r="G43" s="359" t="s">
        <v>982</v>
      </c>
      <c r="H43" s="360" t="s">
        <v>981</v>
      </c>
      <c r="I43" s="361" t="s">
        <v>983</v>
      </c>
    </row>
    <row r="44" spans="2:9" ht="24.95" customHeight="1" thickTop="1" x14ac:dyDescent="0.3">
      <c r="B44" s="392">
        <v>2004</v>
      </c>
      <c r="C44" s="392">
        <v>24319</v>
      </c>
      <c r="D44" s="376">
        <v>5.1469763445229647E-2</v>
      </c>
      <c r="E44" s="365">
        <f>(C44/C$44)*100</f>
        <v>100</v>
      </c>
      <c r="F44" s="392">
        <v>6114</v>
      </c>
      <c r="G44" s="376">
        <v>3.4414243016115141E-2</v>
      </c>
      <c r="H44" s="365">
        <f>(F44/F$44)*100</f>
        <v>100</v>
      </c>
      <c r="I44" s="375">
        <v>18205</v>
      </c>
    </row>
    <row r="45" spans="2:9" ht="24.95" customHeight="1" x14ac:dyDescent="0.3">
      <c r="B45" s="392">
        <v>2005</v>
      </c>
      <c r="C45" s="392">
        <v>35429</v>
      </c>
      <c r="D45" s="376">
        <v>5.2321219711021584E-2</v>
      </c>
      <c r="E45" s="372">
        <f t="shared" ref="E45:E53" si="2">(C45/C$44)*100</f>
        <v>145.68444426168838</v>
      </c>
      <c r="F45" s="392">
        <v>8286</v>
      </c>
      <c r="G45" s="376">
        <v>3.7159450187232324E-2</v>
      </c>
      <c r="H45" s="372">
        <f t="shared" ref="H45:H53" si="3">(F45/F$44)*100</f>
        <v>135.52502453385674</v>
      </c>
      <c r="I45" s="375">
        <v>27143</v>
      </c>
    </row>
    <row r="46" spans="2:9" ht="24.95" customHeight="1" x14ac:dyDescent="0.3">
      <c r="B46" s="392">
        <v>2006</v>
      </c>
      <c r="C46" s="392">
        <v>41957</v>
      </c>
      <c r="D46" s="376">
        <v>5.3020260596280483E-2</v>
      </c>
      <c r="E46" s="372">
        <f t="shared" si="2"/>
        <v>172.52765327521692</v>
      </c>
      <c r="F46" s="392">
        <v>8120</v>
      </c>
      <c r="G46" s="376">
        <v>3.1063266539659223E-2</v>
      </c>
      <c r="H46" s="372">
        <f t="shared" si="3"/>
        <v>132.80994438992477</v>
      </c>
      <c r="I46" s="375">
        <v>33837</v>
      </c>
    </row>
    <row r="47" spans="2:9" ht="24.95" customHeight="1" x14ac:dyDescent="0.3">
      <c r="B47" s="392">
        <v>2007</v>
      </c>
      <c r="C47" s="392">
        <v>46026</v>
      </c>
      <c r="D47" s="376">
        <v>5.2637056368745307E-2</v>
      </c>
      <c r="E47" s="372">
        <f t="shared" si="2"/>
        <v>189.25942678564084</v>
      </c>
      <c r="F47" s="392">
        <v>10363</v>
      </c>
      <c r="G47" s="376">
        <v>3.065178296774804E-2</v>
      </c>
      <c r="H47" s="372">
        <f t="shared" si="3"/>
        <v>169.49623814196926</v>
      </c>
      <c r="I47" s="375">
        <v>35663</v>
      </c>
    </row>
    <row r="48" spans="2:9" ht="24.95" customHeight="1" x14ac:dyDescent="0.3">
      <c r="B48" s="393">
        <v>2008</v>
      </c>
      <c r="C48" s="393">
        <v>63880</v>
      </c>
      <c r="D48" s="376">
        <v>5.4343664981684109E-2</v>
      </c>
      <c r="E48" s="372">
        <f t="shared" si="2"/>
        <v>262.67527447674655</v>
      </c>
      <c r="F48" s="393">
        <v>13425</v>
      </c>
      <c r="G48" s="376">
        <v>3.1094167266932714E-2</v>
      </c>
      <c r="H48" s="372">
        <f t="shared" si="3"/>
        <v>219.57801766437686</v>
      </c>
      <c r="I48" s="394">
        <v>50455</v>
      </c>
    </row>
    <row r="49" spans="2:9" ht="24.95" customHeight="1" x14ac:dyDescent="0.3">
      <c r="B49" s="393">
        <v>2009</v>
      </c>
      <c r="C49" s="393">
        <v>41590</v>
      </c>
      <c r="D49" s="395">
        <v>5.7675053285980347E-2</v>
      </c>
      <c r="E49" s="372">
        <f t="shared" si="2"/>
        <v>171.01854517044285</v>
      </c>
      <c r="F49" s="393">
        <v>12285</v>
      </c>
      <c r="G49" s="395">
        <v>3.4287867370007538E-2</v>
      </c>
      <c r="H49" s="372">
        <f t="shared" si="3"/>
        <v>200.9322865554465</v>
      </c>
      <c r="I49" s="394">
        <v>29305</v>
      </c>
    </row>
    <row r="50" spans="2:9" ht="24.95" customHeight="1" x14ac:dyDescent="0.3">
      <c r="B50" s="393">
        <v>2010</v>
      </c>
      <c r="C50" s="393">
        <v>49753</v>
      </c>
      <c r="D50" s="395">
        <v>5.2828405633982278E-2</v>
      </c>
      <c r="E50" s="372">
        <f t="shared" si="2"/>
        <v>204.58489247090753</v>
      </c>
      <c r="F50" s="393">
        <v>14261</v>
      </c>
      <c r="G50" s="395">
        <v>3.558701988341452E-2</v>
      </c>
      <c r="H50" s="372">
        <f t="shared" si="3"/>
        <v>233.25155381092574</v>
      </c>
      <c r="I50" s="394">
        <v>35492</v>
      </c>
    </row>
    <row r="51" spans="2:9" ht="24.95" customHeight="1" x14ac:dyDescent="0.3">
      <c r="B51" s="393">
        <v>2011</v>
      </c>
      <c r="C51" s="393">
        <v>63103</v>
      </c>
      <c r="D51" s="395">
        <v>4.6140740849066261E-2</v>
      </c>
      <c r="E51" s="372">
        <f t="shared" si="2"/>
        <v>259.48024178625764</v>
      </c>
      <c r="F51" s="393">
        <v>16452</v>
      </c>
      <c r="G51" s="395">
        <v>3.3340831575299573E-2</v>
      </c>
      <c r="H51" s="372">
        <f t="shared" si="3"/>
        <v>269.08734052993128</v>
      </c>
      <c r="I51" s="394">
        <v>46651</v>
      </c>
    </row>
    <row r="52" spans="2:9" ht="24.95" customHeight="1" x14ac:dyDescent="0.3">
      <c r="B52" s="393">
        <v>2012</v>
      </c>
      <c r="C52" s="393">
        <v>61379</v>
      </c>
      <c r="D52" s="376">
        <v>4.2141377080155057E-2</v>
      </c>
      <c r="E52" s="372">
        <f t="shared" si="2"/>
        <v>252.39113450388584</v>
      </c>
      <c r="F52" s="393">
        <v>17655</v>
      </c>
      <c r="G52" s="376">
        <v>3.0258469543577853E-2</v>
      </c>
      <c r="H52" s="372">
        <f t="shared" si="3"/>
        <v>288.76349362119726</v>
      </c>
      <c r="I52" s="394">
        <v>43724</v>
      </c>
    </row>
    <row r="53" spans="2:9" ht="24.95" customHeight="1" thickBot="1" x14ac:dyDescent="0.35">
      <c r="B53" s="396">
        <v>2013</v>
      </c>
      <c r="C53" s="396">
        <v>59257</v>
      </c>
      <c r="D53" s="380">
        <v>4.2040463334049885E-2</v>
      </c>
      <c r="E53" s="381">
        <f t="shared" si="2"/>
        <v>243.66544677001522</v>
      </c>
      <c r="F53" s="396">
        <v>18737</v>
      </c>
      <c r="G53" s="380">
        <v>2.9713819931428426E-2</v>
      </c>
      <c r="H53" s="381">
        <f t="shared" si="3"/>
        <v>306.4605822701995</v>
      </c>
      <c r="I53" s="383">
        <f>C53-F53</f>
        <v>40520</v>
      </c>
    </row>
    <row r="54" spans="2:9" ht="24.95" customHeight="1" thickTop="1" x14ac:dyDescent="0.3"/>
    <row r="55" spans="2:9" ht="24.95" customHeight="1" x14ac:dyDescent="0.3"/>
    <row r="56" spans="2:9" ht="24.95" customHeight="1" x14ac:dyDescent="0.3"/>
    <row r="57" spans="2:9" ht="24.95" customHeight="1" x14ac:dyDescent="0.3"/>
    <row r="58" spans="2:9" ht="24.95" customHeight="1" x14ac:dyDescent="0.3"/>
    <row r="59" spans="2:9" ht="24.95" customHeight="1" x14ac:dyDescent="0.3"/>
    <row r="60" spans="2:9" ht="24.95" customHeight="1" x14ac:dyDescent="0.3"/>
    <row r="61" spans="2:9" ht="24.95" customHeight="1" x14ac:dyDescent="0.3"/>
    <row r="62" spans="2:9" ht="24.95" customHeight="1" x14ac:dyDescent="0.3"/>
    <row r="63" spans="2:9" ht="24.95" customHeight="1" x14ac:dyDescent="0.3"/>
    <row r="64" spans="2:9" ht="24.95" customHeight="1" x14ac:dyDescent="0.3"/>
    <row r="65" spans="2:9" ht="24.95" customHeight="1" x14ac:dyDescent="0.3"/>
    <row r="66" spans="2:9" ht="11.25" customHeight="1" x14ac:dyDescent="0.3"/>
    <row r="67" spans="2:9" ht="11.25" customHeight="1" x14ac:dyDescent="0.3"/>
    <row r="68" spans="2:9" ht="24.95" customHeight="1" x14ac:dyDescent="0.3">
      <c r="B68" s="459" t="s">
        <v>986</v>
      </c>
      <c r="C68" s="460"/>
      <c r="D68" s="460"/>
      <c r="E68" s="460"/>
      <c r="F68" s="460"/>
      <c r="G68" s="460"/>
      <c r="H68" s="460"/>
      <c r="I68" s="460"/>
    </row>
    <row r="69" spans="2:9" ht="24.95" customHeight="1" x14ac:dyDescent="0.3">
      <c r="B69" s="463" t="s">
        <v>987</v>
      </c>
      <c r="C69" s="464"/>
      <c r="D69" s="464"/>
      <c r="E69" s="464"/>
      <c r="F69" s="464"/>
      <c r="G69" s="464"/>
      <c r="H69" s="464"/>
      <c r="I69" s="464"/>
    </row>
    <row r="70" spans="2:9" ht="24.95" customHeight="1" x14ac:dyDescent="0.3">
      <c r="B70" s="459" t="s">
        <v>497</v>
      </c>
      <c r="C70" s="460"/>
      <c r="D70" s="460"/>
      <c r="E70" s="460"/>
      <c r="F70" s="460"/>
      <c r="G70" s="460"/>
      <c r="H70" s="460"/>
      <c r="I70" s="460"/>
    </row>
    <row r="71" spans="2:9" ht="24.95" customHeight="1" thickBot="1" x14ac:dyDescent="0.35">
      <c r="B71" s="389" t="s">
        <v>968</v>
      </c>
      <c r="C71" s="390"/>
      <c r="D71" s="391"/>
      <c r="E71" s="391"/>
      <c r="I71" s="350" t="s">
        <v>969</v>
      </c>
    </row>
    <row r="72" spans="2:9" ht="24.95" customHeight="1" thickTop="1" x14ac:dyDescent="0.3">
      <c r="B72" s="465" t="s">
        <v>1</v>
      </c>
      <c r="C72" s="467" t="s">
        <v>970</v>
      </c>
      <c r="D72" s="468"/>
      <c r="E72" s="469"/>
      <c r="F72" s="467" t="s">
        <v>971</v>
      </c>
      <c r="G72" s="468"/>
      <c r="H72" s="469"/>
      <c r="I72" s="351"/>
    </row>
    <row r="73" spans="2:9" ht="24.95" customHeight="1" thickBot="1" x14ac:dyDescent="0.4">
      <c r="B73" s="466"/>
      <c r="C73" s="470"/>
      <c r="D73" s="471"/>
      <c r="E73" s="472"/>
      <c r="F73" s="470"/>
      <c r="G73" s="471"/>
      <c r="H73" s="472"/>
      <c r="I73" s="352" t="s">
        <v>972</v>
      </c>
    </row>
    <row r="74" spans="2:9" ht="24.95" customHeight="1" x14ac:dyDescent="0.35">
      <c r="B74" s="473" t="s">
        <v>9</v>
      </c>
      <c r="C74" s="353" t="s">
        <v>3</v>
      </c>
      <c r="D74" s="354" t="s">
        <v>973</v>
      </c>
      <c r="E74" s="355" t="s">
        <v>974</v>
      </c>
      <c r="F74" s="353" t="s">
        <v>3</v>
      </c>
      <c r="G74" s="354" t="s">
        <v>973</v>
      </c>
      <c r="H74" s="354" t="s">
        <v>974</v>
      </c>
      <c r="I74" s="352" t="s">
        <v>975</v>
      </c>
    </row>
    <row r="75" spans="2:9" ht="24.95" customHeight="1" x14ac:dyDescent="0.3">
      <c r="B75" s="473"/>
      <c r="C75" s="475" t="s">
        <v>976</v>
      </c>
      <c r="D75" s="356" t="s">
        <v>977</v>
      </c>
      <c r="E75" s="357" t="s">
        <v>978</v>
      </c>
      <c r="F75" s="475" t="s">
        <v>976</v>
      </c>
      <c r="G75" s="356" t="s">
        <v>977</v>
      </c>
      <c r="H75" s="356" t="s">
        <v>978</v>
      </c>
      <c r="I75" s="358" t="s">
        <v>979</v>
      </c>
    </row>
    <row r="76" spans="2:9" ht="24.95" customHeight="1" thickBot="1" x14ac:dyDescent="0.35">
      <c r="B76" s="474"/>
      <c r="C76" s="476"/>
      <c r="D76" s="359" t="s">
        <v>980</v>
      </c>
      <c r="E76" s="360" t="s">
        <v>981</v>
      </c>
      <c r="F76" s="476"/>
      <c r="G76" s="359" t="s">
        <v>982</v>
      </c>
      <c r="H76" s="360" t="s">
        <v>981</v>
      </c>
      <c r="I76" s="361" t="s">
        <v>983</v>
      </c>
    </row>
    <row r="77" spans="2:9" ht="24.95" customHeight="1" thickTop="1" x14ac:dyDescent="0.3">
      <c r="B77" s="392">
        <v>2004</v>
      </c>
      <c r="C77" s="392">
        <v>24805</v>
      </c>
      <c r="D77" s="376">
        <v>5.2498354466010991E-2</v>
      </c>
      <c r="E77" s="365">
        <f>(C77/C$77)*100</f>
        <v>100</v>
      </c>
      <c r="F77" s="392">
        <v>8812</v>
      </c>
      <c r="G77" s="376">
        <v>4.9589381905785802E-2</v>
      </c>
      <c r="H77" s="365">
        <f>(F77/F$77)*100</f>
        <v>100</v>
      </c>
      <c r="I77" s="375">
        <v>15995</v>
      </c>
    </row>
    <row r="78" spans="2:9" ht="24.95" customHeight="1" x14ac:dyDescent="0.3">
      <c r="B78" s="392">
        <v>2005</v>
      </c>
      <c r="C78" s="392">
        <v>32258</v>
      </c>
      <c r="D78" s="376">
        <v>4.7638316222251099E-2</v>
      </c>
      <c r="E78" s="372">
        <f t="shared" ref="E78:E86" si="4">(C78/C$77)*100</f>
        <v>130.04636162064099</v>
      </c>
      <c r="F78" s="392">
        <v>10795</v>
      </c>
      <c r="G78" s="376">
        <v>4.8402358903065226E-2</v>
      </c>
      <c r="H78" s="372">
        <f t="shared" ref="H78:H86" si="5">(F78/F$77)*100</f>
        <v>122.50340444847933</v>
      </c>
      <c r="I78" s="375">
        <v>21465</v>
      </c>
    </row>
    <row r="79" spans="2:9" ht="24.95" customHeight="1" x14ac:dyDescent="0.3">
      <c r="B79" s="392">
        <v>2006</v>
      </c>
      <c r="C79" s="392">
        <v>39065</v>
      </c>
      <c r="D79" s="376">
        <v>4.9365695359384537E-2</v>
      </c>
      <c r="E79" s="372">
        <f t="shared" si="4"/>
        <v>157.48840959483974</v>
      </c>
      <c r="F79" s="392">
        <v>11743</v>
      </c>
      <c r="G79" s="376">
        <v>4.4911668617684641E-2</v>
      </c>
      <c r="H79" s="372">
        <f t="shared" si="5"/>
        <v>133.26146164321381</v>
      </c>
      <c r="I79" s="375">
        <v>27325</v>
      </c>
    </row>
    <row r="80" spans="2:9" ht="24.95" customHeight="1" x14ac:dyDescent="0.3">
      <c r="B80" s="392">
        <v>2007</v>
      </c>
      <c r="C80" s="392">
        <v>44526</v>
      </c>
      <c r="D80" s="376">
        <v>5.092160022323803E-2</v>
      </c>
      <c r="E80" s="372">
        <f t="shared" si="4"/>
        <v>179.50413223140495</v>
      </c>
      <c r="F80" s="392">
        <v>16003</v>
      </c>
      <c r="G80" s="376">
        <v>4.7292420908165919E-2</v>
      </c>
      <c r="H80" s="372">
        <f t="shared" si="5"/>
        <v>181.6046300499319</v>
      </c>
      <c r="I80" s="375">
        <v>28537</v>
      </c>
    </row>
    <row r="81" spans="2:9" ht="24.95" customHeight="1" x14ac:dyDescent="0.3">
      <c r="B81" s="393">
        <v>2008</v>
      </c>
      <c r="C81" s="393">
        <v>54650</v>
      </c>
      <c r="D81" s="376">
        <v>4.6491566863635515E-2</v>
      </c>
      <c r="E81" s="372">
        <f t="shared" si="4"/>
        <v>220.3184841765773</v>
      </c>
      <c r="F81" s="393">
        <v>21869</v>
      </c>
      <c r="G81" s="376">
        <v>5.0633116619919261E-2</v>
      </c>
      <c r="H81" s="372">
        <f t="shared" si="5"/>
        <v>248.1729459827508</v>
      </c>
      <c r="I81" s="394">
        <v>32789</v>
      </c>
    </row>
    <row r="82" spans="2:9" ht="24.95" customHeight="1" x14ac:dyDescent="0.3">
      <c r="B82" s="393">
        <v>2009</v>
      </c>
      <c r="C82" s="393">
        <v>33251</v>
      </c>
      <c r="D82" s="395">
        <v>4.6110920817795921E-2</v>
      </c>
      <c r="E82" s="372">
        <f t="shared" si="4"/>
        <v>134.04958677685948</v>
      </c>
      <c r="F82" s="393">
        <v>16576</v>
      </c>
      <c r="G82" s="395">
        <v>4.6236289039604792E-2</v>
      </c>
      <c r="H82" s="372">
        <f t="shared" si="5"/>
        <v>188.10712664548345</v>
      </c>
      <c r="I82" s="394">
        <v>16685</v>
      </c>
    </row>
    <row r="83" spans="2:9" ht="24.95" customHeight="1" x14ac:dyDescent="0.3">
      <c r="B83" s="393">
        <v>2010</v>
      </c>
      <c r="C83" s="393">
        <v>45873</v>
      </c>
      <c r="D83" s="395">
        <v>4.8708569365619542E-2</v>
      </c>
      <c r="E83" s="372">
        <f t="shared" si="4"/>
        <v>184.93448901431162</v>
      </c>
      <c r="F83" s="393">
        <v>21285</v>
      </c>
      <c r="G83" s="395">
        <v>5.3069851473289145E-2</v>
      </c>
      <c r="H83" s="372">
        <f t="shared" si="5"/>
        <v>241.54561960962323</v>
      </c>
      <c r="I83" s="394">
        <v>24606</v>
      </c>
    </row>
    <row r="84" spans="2:9" ht="24.95" customHeight="1" x14ac:dyDescent="0.3">
      <c r="B84" s="393">
        <v>2011</v>
      </c>
      <c r="C84" s="393">
        <v>60960</v>
      </c>
      <c r="D84" s="395">
        <v>4.4573785115748527E-2</v>
      </c>
      <c r="E84" s="372">
        <f t="shared" si="4"/>
        <v>245.75690385003023</v>
      </c>
      <c r="F84" s="393">
        <v>24888</v>
      </c>
      <c r="G84" s="395">
        <v>5.0059884608135798E-2</v>
      </c>
      <c r="H84" s="372">
        <f t="shared" si="5"/>
        <v>282.4330458465729</v>
      </c>
      <c r="I84" s="394">
        <v>36258</v>
      </c>
    </row>
    <row r="85" spans="2:9" ht="24.95" customHeight="1" x14ac:dyDescent="0.3">
      <c r="B85" s="393">
        <v>2012</v>
      </c>
      <c r="C85" s="393">
        <v>62549</v>
      </c>
      <c r="D85" s="376">
        <v>4.2944671548683075E-2</v>
      </c>
      <c r="E85" s="372">
        <f t="shared" si="4"/>
        <v>252.16287038903448</v>
      </c>
      <c r="F85" s="393">
        <v>30851</v>
      </c>
      <c r="G85" s="376">
        <v>5.2874768841060342E-2</v>
      </c>
      <c r="H85" s="372">
        <f t="shared" si="5"/>
        <v>350.10213345438041</v>
      </c>
      <c r="I85" s="394">
        <v>31698</v>
      </c>
    </row>
    <row r="86" spans="2:9" ht="24.95" customHeight="1" thickBot="1" x14ac:dyDescent="0.35">
      <c r="B86" s="396">
        <v>2013</v>
      </c>
      <c r="C86" s="396">
        <v>63656</v>
      </c>
      <c r="D86" s="380">
        <v>4.5161377288628846E-2</v>
      </c>
      <c r="E86" s="381">
        <f t="shared" si="4"/>
        <v>256.62568030638988</v>
      </c>
      <c r="F86" s="396">
        <v>28836</v>
      </c>
      <c r="G86" s="380">
        <v>4.5729183516180293E-2</v>
      </c>
      <c r="H86" s="381">
        <f t="shared" si="5"/>
        <v>327.23558783477074</v>
      </c>
      <c r="I86" s="383">
        <f>C86-F86</f>
        <v>34820</v>
      </c>
    </row>
    <row r="87" spans="2:9" ht="24.95" customHeight="1" thickTop="1" x14ac:dyDescent="0.3"/>
    <row r="88" spans="2:9" ht="24.95" customHeight="1" x14ac:dyDescent="0.3"/>
    <row r="89" spans="2:9" ht="24.95" customHeight="1" x14ac:dyDescent="0.3"/>
    <row r="90" spans="2:9" ht="24.95" customHeight="1" x14ac:dyDescent="0.3"/>
    <row r="91" spans="2:9" ht="24.95" customHeight="1" x14ac:dyDescent="0.3"/>
    <row r="92" spans="2:9" ht="24.95" customHeight="1" x14ac:dyDescent="0.3"/>
    <row r="93" spans="2:9" ht="24.95" customHeight="1" x14ac:dyDescent="0.3"/>
    <row r="94" spans="2:9" ht="24.95" customHeight="1" x14ac:dyDescent="0.3"/>
    <row r="95" spans="2:9" ht="24.95" customHeight="1" x14ac:dyDescent="0.3"/>
    <row r="96" spans="2:9" ht="24.95" customHeight="1" x14ac:dyDescent="0.3"/>
    <row r="97" spans="2:9" ht="24.95" customHeight="1" x14ac:dyDescent="0.3"/>
    <row r="98" spans="2:9" ht="24.95" customHeight="1" x14ac:dyDescent="0.3"/>
    <row r="99" spans="2:9" ht="11.25" customHeight="1" x14ac:dyDescent="0.3"/>
    <row r="100" spans="2:9" ht="11.25" customHeight="1" x14ac:dyDescent="0.3"/>
    <row r="101" spans="2:9" ht="24.95" customHeight="1" x14ac:dyDescent="0.3">
      <c r="B101" s="479" t="s">
        <v>988</v>
      </c>
      <c r="C101" s="480"/>
      <c r="D101" s="480"/>
      <c r="E101" s="480"/>
      <c r="F101" s="480"/>
      <c r="G101" s="480"/>
      <c r="H101" s="480"/>
      <c r="I101" s="480"/>
    </row>
    <row r="102" spans="2:9" ht="24.95" customHeight="1" x14ac:dyDescent="0.3">
      <c r="B102" s="479" t="s">
        <v>989</v>
      </c>
      <c r="C102" s="480"/>
      <c r="D102" s="480"/>
      <c r="E102" s="480"/>
      <c r="F102" s="480"/>
      <c r="G102" s="480"/>
      <c r="H102" s="480"/>
      <c r="I102" s="480"/>
    </row>
    <row r="103" spans="2:9" ht="24.95" customHeight="1" x14ac:dyDescent="0.3">
      <c r="B103" s="459" t="s">
        <v>497</v>
      </c>
      <c r="C103" s="460"/>
      <c r="D103" s="460"/>
      <c r="E103" s="460"/>
      <c r="F103" s="460"/>
      <c r="G103" s="460"/>
      <c r="H103" s="460"/>
      <c r="I103" s="460"/>
    </row>
    <row r="104" spans="2:9" ht="24.95" customHeight="1" thickBot="1" x14ac:dyDescent="0.35">
      <c r="B104" s="389" t="s">
        <v>968</v>
      </c>
      <c r="C104" s="390"/>
      <c r="D104" s="391"/>
      <c r="E104" s="391"/>
      <c r="I104" s="350" t="s">
        <v>969</v>
      </c>
    </row>
    <row r="105" spans="2:9" ht="24.95" customHeight="1" thickTop="1" x14ac:dyDescent="0.3">
      <c r="B105" s="465" t="s">
        <v>1</v>
      </c>
      <c r="C105" s="467" t="s">
        <v>970</v>
      </c>
      <c r="D105" s="468"/>
      <c r="E105" s="469"/>
      <c r="F105" s="467" t="s">
        <v>971</v>
      </c>
      <c r="G105" s="468"/>
      <c r="H105" s="469"/>
      <c r="I105" s="351"/>
    </row>
    <row r="106" spans="2:9" ht="24.95" customHeight="1" thickBot="1" x14ac:dyDescent="0.4">
      <c r="B106" s="466"/>
      <c r="C106" s="470"/>
      <c r="D106" s="471"/>
      <c r="E106" s="472"/>
      <c r="F106" s="470"/>
      <c r="G106" s="471"/>
      <c r="H106" s="472"/>
      <c r="I106" s="352" t="s">
        <v>972</v>
      </c>
    </row>
    <row r="107" spans="2:9" ht="24.95" customHeight="1" x14ac:dyDescent="0.35">
      <c r="B107" s="473" t="s">
        <v>9</v>
      </c>
      <c r="C107" s="353" t="s">
        <v>3</v>
      </c>
      <c r="D107" s="354" t="s">
        <v>973</v>
      </c>
      <c r="E107" s="355" t="s">
        <v>974</v>
      </c>
      <c r="F107" s="353" t="s">
        <v>3</v>
      </c>
      <c r="G107" s="354" t="s">
        <v>973</v>
      </c>
      <c r="H107" s="354" t="s">
        <v>974</v>
      </c>
      <c r="I107" s="352" t="s">
        <v>975</v>
      </c>
    </row>
    <row r="108" spans="2:9" ht="24.95" customHeight="1" x14ac:dyDescent="0.3">
      <c r="B108" s="473"/>
      <c r="C108" s="475" t="s">
        <v>976</v>
      </c>
      <c r="D108" s="356" t="s">
        <v>977</v>
      </c>
      <c r="E108" s="357" t="s">
        <v>978</v>
      </c>
      <c r="F108" s="475" t="s">
        <v>976</v>
      </c>
      <c r="G108" s="356" t="s">
        <v>977</v>
      </c>
      <c r="H108" s="356" t="s">
        <v>978</v>
      </c>
      <c r="I108" s="358" t="s">
        <v>979</v>
      </c>
    </row>
    <row r="109" spans="2:9" ht="24.95" customHeight="1" thickBot="1" x14ac:dyDescent="0.35">
      <c r="B109" s="474"/>
      <c r="C109" s="476"/>
      <c r="D109" s="359" t="s">
        <v>980</v>
      </c>
      <c r="E109" s="360" t="s">
        <v>981</v>
      </c>
      <c r="F109" s="476"/>
      <c r="G109" s="359" t="s">
        <v>982</v>
      </c>
      <c r="H109" s="360" t="s">
        <v>981</v>
      </c>
      <c r="I109" s="361" t="s">
        <v>983</v>
      </c>
    </row>
    <row r="110" spans="2:9" ht="24.95" customHeight="1" thickTop="1" x14ac:dyDescent="0.3">
      <c r="B110" s="392">
        <v>2004</v>
      </c>
      <c r="C110" s="392">
        <v>210852</v>
      </c>
      <c r="D110" s="376">
        <v>0.44625611916417457</v>
      </c>
      <c r="E110" s="365">
        <f>(C110/C$110)*100</f>
        <v>100</v>
      </c>
      <c r="F110" s="392">
        <v>46809</v>
      </c>
      <c r="G110" s="376">
        <v>0.2634766603436921</v>
      </c>
      <c r="H110" s="365">
        <f>(F110/F$110)*100</f>
        <v>100</v>
      </c>
      <c r="I110" s="375">
        <v>164043</v>
      </c>
    </row>
    <row r="111" spans="2:9" ht="24.95" customHeight="1" x14ac:dyDescent="0.3">
      <c r="B111" s="392">
        <v>2005</v>
      </c>
      <c r="C111" s="392">
        <v>326912</v>
      </c>
      <c r="D111" s="376">
        <v>0.48278061977954467</v>
      </c>
      <c r="E111" s="372">
        <f t="shared" ref="E111:E119" si="6">(C111/C$110)*100</f>
        <v>155.04334794073569</v>
      </c>
      <c r="F111" s="392">
        <v>59851</v>
      </c>
      <c r="G111" s="376">
        <v>0.26840818889162948</v>
      </c>
      <c r="H111" s="372">
        <f t="shared" ref="H111:H119" si="7">(F111/F$110)*100</f>
        <v>127.8621632592023</v>
      </c>
      <c r="I111" s="375">
        <v>267061</v>
      </c>
    </row>
    <row r="112" spans="2:9" ht="24.95" customHeight="1" x14ac:dyDescent="0.3">
      <c r="B112" s="392">
        <v>2006</v>
      </c>
      <c r="C112" s="392">
        <v>394549</v>
      </c>
      <c r="D112" s="376">
        <v>0.49858404552284169</v>
      </c>
      <c r="E112" s="372">
        <f t="shared" si="6"/>
        <v>187.12129835145029</v>
      </c>
      <c r="F112" s="392">
        <v>74401</v>
      </c>
      <c r="G112" s="376">
        <v>0.2846229179577815</v>
      </c>
      <c r="H112" s="372">
        <f t="shared" si="7"/>
        <v>158.94592920164925</v>
      </c>
      <c r="I112" s="375">
        <v>320148</v>
      </c>
    </row>
    <row r="113" spans="2:9" ht="24.95" customHeight="1" x14ac:dyDescent="0.3">
      <c r="B113" s="392">
        <v>2007</v>
      </c>
      <c r="C113" s="392">
        <v>432556</v>
      </c>
      <c r="D113" s="376">
        <v>0.49468723231736395</v>
      </c>
      <c r="E113" s="372">
        <f t="shared" si="6"/>
        <v>205.1467379963197</v>
      </c>
      <c r="F113" s="392">
        <v>101939</v>
      </c>
      <c r="G113" s="376">
        <v>0.30151617330399189</v>
      </c>
      <c r="H113" s="372">
        <f t="shared" si="7"/>
        <v>217.77649597299666</v>
      </c>
      <c r="I113" s="375">
        <v>330617</v>
      </c>
    </row>
    <row r="114" spans="2:9" ht="24.95" customHeight="1" x14ac:dyDescent="0.3">
      <c r="B114" s="393">
        <v>2008</v>
      </c>
      <c r="C114" s="393">
        <v>604572</v>
      </c>
      <c r="D114" s="376">
        <v>0.51431838173617295</v>
      </c>
      <c r="E114" s="372">
        <f t="shared" si="6"/>
        <v>286.72813158044505</v>
      </c>
      <c r="F114" s="393">
        <v>136342</v>
      </c>
      <c r="G114" s="376">
        <v>0.31578703564306443</v>
      </c>
      <c r="H114" s="372">
        <f t="shared" si="7"/>
        <v>291.27304578179411</v>
      </c>
      <c r="I114" s="394">
        <v>468230</v>
      </c>
    </row>
    <row r="115" spans="2:9" ht="24.95" customHeight="1" x14ac:dyDescent="0.3">
      <c r="B115" s="393">
        <v>2009</v>
      </c>
      <c r="C115" s="393">
        <v>392472</v>
      </c>
      <c r="D115" s="395">
        <v>0.54426168582003553</v>
      </c>
      <c r="E115" s="372">
        <f t="shared" si="6"/>
        <v>186.13624722554209</v>
      </c>
      <c r="F115" s="393">
        <v>111492</v>
      </c>
      <c r="G115" s="395">
        <v>0.31117809595578999</v>
      </c>
      <c r="H115" s="372">
        <f t="shared" si="7"/>
        <v>238.18496442991736</v>
      </c>
      <c r="I115" s="394">
        <v>280980</v>
      </c>
    </row>
    <row r="116" spans="2:9" ht="24.95" customHeight="1" x14ac:dyDescent="0.3">
      <c r="B116" s="393">
        <v>2010</v>
      </c>
      <c r="C116" s="393">
        <v>518558</v>
      </c>
      <c r="D116" s="395">
        <v>0.55061187001279488</v>
      </c>
      <c r="E116" s="372">
        <f t="shared" si="6"/>
        <v>245.93458919052225</v>
      </c>
      <c r="F116" s="393">
        <v>126340</v>
      </c>
      <c r="G116" s="395">
        <v>0.31526990337778488</v>
      </c>
      <c r="H116" s="372">
        <f t="shared" si="7"/>
        <v>269.90536008032643</v>
      </c>
      <c r="I116" s="394">
        <v>392218</v>
      </c>
    </row>
    <row r="117" spans="2:9" ht="24.95" customHeight="1" x14ac:dyDescent="0.3">
      <c r="B117" s="393">
        <v>2011</v>
      </c>
      <c r="C117" s="393">
        <v>741564</v>
      </c>
      <c r="D117" s="395">
        <v>0.54222956669250233</v>
      </c>
      <c r="E117" s="372">
        <f t="shared" si="6"/>
        <v>351.69882192248593</v>
      </c>
      <c r="F117" s="393">
        <v>161858</v>
      </c>
      <c r="G117" s="395">
        <v>0.32801363464106725</v>
      </c>
      <c r="H117" s="372">
        <f t="shared" si="7"/>
        <v>345.7839304407272</v>
      </c>
      <c r="I117" s="394">
        <v>579706</v>
      </c>
    </row>
    <row r="118" spans="2:9" ht="24.95" customHeight="1" x14ac:dyDescent="0.3">
      <c r="B118" s="393">
        <v>2012</v>
      </c>
      <c r="C118" s="393">
        <v>784397</v>
      </c>
      <c r="D118" s="376">
        <v>0.53854852241878148</v>
      </c>
      <c r="E118" s="372">
        <f t="shared" si="6"/>
        <v>372.01307077950412</v>
      </c>
      <c r="F118" s="393">
        <v>198437</v>
      </c>
      <c r="G118" s="376">
        <v>0.34009628551792459</v>
      </c>
      <c r="H118" s="372">
        <f t="shared" si="7"/>
        <v>423.92915892242951</v>
      </c>
      <c r="I118" s="394">
        <v>585960</v>
      </c>
    </row>
    <row r="119" spans="2:9" ht="24.95" customHeight="1" thickBot="1" x14ac:dyDescent="0.35">
      <c r="B119" s="396">
        <v>2013</v>
      </c>
      <c r="C119" s="396">
        <v>765253</v>
      </c>
      <c r="D119" s="380">
        <v>0.54291629153976206</v>
      </c>
      <c r="E119" s="381">
        <f t="shared" si="6"/>
        <v>362.9337165405118</v>
      </c>
      <c r="F119" s="396">
        <v>207924</v>
      </c>
      <c r="G119" s="380">
        <v>0.3297334843049754</v>
      </c>
      <c r="H119" s="381">
        <f t="shared" si="7"/>
        <v>444.19662885342558</v>
      </c>
      <c r="I119" s="383">
        <f>C119-F119</f>
        <v>557329</v>
      </c>
    </row>
    <row r="120" spans="2:9" ht="24.95" customHeight="1" thickTop="1" x14ac:dyDescent="0.3"/>
    <row r="121" spans="2:9" ht="24.95" customHeight="1" x14ac:dyDescent="0.3"/>
    <row r="122" spans="2:9" ht="24.95" customHeight="1" x14ac:dyDescent="0.3"/>
    <row r="123" spans="2:9" ht="24.95" customHeight="1" x14ac:dyDescent="0.3"/>
    <row r="124" spans="2:9" ht="24.95" customHeight="1" x14ac:dyDescent="0.3"/>
    <row r="125" spans="2:9" ht="24.95" customHeight="1" x14ac:dyDescent="0.3"/>
    <row r="126" spans="2:9" ht="24.95" customHeight="1" x14ac:dyDescent="0.3"/>
    <row r="127" spans="2:9" ht="24.95" customHeight="1" x14ac:dyDescent="0.3"/>
    <row r="128" spans="2:9" ht="24.95" customHeight="1" x14ac:dyDescent="0.3"/>
    <row r="129" spans="2:12" ht="24.95" customHeight="1" x14ac:dyDescent="0.3"/>
    <row r="130" spans="2:12" ht="24.95" customHeight="1" x14ac:dyDescent="0.3"/>
    <row r="131" spans="2:12" ht="24.95" customHeight="1" x14ac:dyDescent="0.3"/>
    <row r="132" spans="2:12" ht="11.25" customHeight="1" x14ac:dyDescent="0.3"/>
    <row r="133" spans="2:12" ht="11.25" customHeight="1" x14ac:dyDescent="0.3"/>
    <row r="134" spans="2:12" ht="24.95" customHeight="1" x14ac:dyDescent="0.3">
      <c r="B134" s="479" t="s">
        <v>990</v>
      </c>
      <c r="C134" s="480"/>
      <c r="D134" s="480"/>
      <c r="E134" s="480"/>
      <c r="F134" s="480"/>
      <c r="G134" s="480"/>
      <c r="H134" s="480"/>
      <c r="I134" s="480"/>
    </row>
    <row r="135" spans="2:12" s="397" customFormat="1" ht="24.95" customHeight="1" x14ac:dyDescent="0.3">
      <c r="B135" s="481" t="s">
        <v>991</v>
      </c>
      <c r="C135" s="482"/>
      <c r="D135" s="482"/>
      <c r="E135" s="482"/>
      <c r="F135" s="482"/>
      <c r="G135" s="482"/>
      <c r="H135" s="482"/>
      <c r="I135" s="482"/>
      <c r="K135" s="398"/>
      <c r="L135" s="398"/>
    </row>
    <row r="136" spans="2:12" ht="24.95" customHeight="1" x14ac:dyDescent="0.3">
      <c r="B136" s="459" t="s">
        <v>497</v>
      </c>
      <c r="C136" s="460"/>
      <c r="D136" s="460"/>
      <c r="E136" s="460"/>
      <c r="F136" s="460"/>
      <c r="G136" s="460"/>
      <c r="H136" s="460"/>
      <c r="I136" s="460"/>
    </row>
    <row r="137" spans="2:12" ht="24.95" customHeight="1" thickBot="1" x14ac:dyDescent="0.35">
      <c r="B137" s="389" t="s">
        <v>968</v>
      </c>
      <c r="C137" s="390"/>
      <c r="D137" s="391"/>
      <c r="E137" s="391"/>
      <c r="I137" s="350" t="s">
        <v>969</v>
      </c>
    </row>
    <row r="138" spans="2:12" ht="24.95" customHeight="1" thickTop="1" x14ac:dyDescent="0.3">
      <c r="B138" s="465" t="s">
        <v>1</v>
      </c>
      <c r="C138" s="467" t="s">
        <v>970</v>
      </c>
      <c r="D138" s="468"/>
      <c r="E138" s="469"/>
      <c r="F138" s="467" t="s">
        <v>971</v>
      </c>
      <c r="G138" s="468"/>
      <c r="H138" s="469"/>
      <c r="I138" s="351"/>
    </row>
    <row r="139" spans="2:12" ht="24.95" customHeight="1" thickBot="1" x14ac:dyDescent="0.4">
      <c r="B139" s="466"/>
      <c r="C139" s="470"/>
      <c r="D139" s="471"/>
      <c r="E139" s="472"/>
      <c r="F139" s="470"/>
      <c r="G139" s="471"/>
      <c r="H139" s="472"/>
      <c r="I139" s="352" t="s">
        <v>972</v>
      </c>
    </row>
    <row r="140" spans="2:12" ht="24.95" customHeight="1" x14ac:dyDescent="0.35">
      <c r="B140" s="473" t="s">
        <v>9</v>
      </c>
      <c r="C140" s="353" t="s">
        <v>3</v>
      </c>
      <c r="D140" s="354" t="s">
        <v>973</v>
      </c>
      <c r="E140" s="355" t="s">
        <v>974</v>
      </c>
      <c r="F140" s="353" t="s">
        <v>3</v>
      </c>
      <c r="G140" s="354" t="s">
        <v>973</v>
      </c>
      <c r="H140" s="354" t="s">
        <v>974</v>
      </c>
      <c r="I140" s="352" t="s">
        <v>975</v>
      </c>
    </row>
    <row r="141" spans="2:12" ht="24.95" customHeight="1" x14ac:dyDescent="0.3">
      <c r="B141" s="473"/>
      <c r="C141" s="475" t="s">
        <v>976</v>
      </c>
      <c r="D141" s="356" t="s">
        <v>977</v>
      </c>
      <c r="E141" s="357" t="s">
        <v>978</v>
      </c>
      <c r="F141" s="475" t="s">
        <v>976</v>
      </c>
      <c r="G141" s="356" t="s">
        <v>977</v>
      </c>
      <c r="H141" s="356" t="s">
        <v>978</v>
      </c>
      <c r="I141" s="358" t="s">
        <v>979</v>
      </c>
    </row>
    <row r="142" spans="2:12" ht="24.95" customHeight="1" thickBot="1" x14ac:dyDescent="0.35">
      <c r="B142" s="474"/>
      <c r="C142" s="476"/>
      <c r="D142" s="359" t="s">
        <v>980</v>
      </c>
      <c r="E142" s="360" t="s">
        <v>981</v>
      </c>
      <c r="F142" s="476"/>
      <c r="G142" s="359" t="s">
        <v>982</v>
      </c>
      <c r="H142" s="360" t="s">
        <v>981</v>
      </c>
      <c r="I142" s="361" t="s">
        <v>983</v>
      </c>
    </row>
    <row r="143" spans="2:12" ht="24.95" customHeight="1" thickTop="1" x14ac:dyDescent="0.3">
      <c r="B143" s="392">
        <v>2004</v>
      </c>
      <c r="C143" s="392">
        <v>12188</v>
      </c>
      <c r="D143" s="376">
        <v>2.5795200331858174E-2</v>
      </c>
      <c r="E143" s="365">
        <f>(C143/C$143)*100</f>
        <v>100</v>
      </c>
      <c r="F143" s="392">
        <v>1882</v>
      </c>
      <c r="G143" s="376">
        <v>1.0593327667047545E-2</v>
      </c>
      <c r="H143" s="365">
        <f>(F143/F$143)*100</f>
        <v>100</v>
      </c>
      <c r="I143" s="375">
        <v>10306</v>
      </c>
    </row>
    <row r="144" spans="2:12" ht="24.95" customHeight="1" x14ac:dyDescent="0.3">
      <c r="B144" s="392">
        <v>2005</v>
      </c>
      <c r="C144" s="392">
        <v>15840</v>
      </c>
      <c r="D144" s="376">
        <v>2.3392365582505344E-2</v>
      </c>
      <c r="E144" s="372">
        <f t="shared" ref="E144:E152" si="8">(C144/C$143)*100</f>
        <v>129.96389891696751</v>
      </c>
      <c r="F144" s="392">
        <v>1983</v>
      </c>
      <c r="G144" s="376">
        <v>8.8929748637800749E-3</v>
      </c>
      <c r="H144" s="372">
        <f t="shared" ref="H144:H152" si="9">(F144/F$143)*100</f>
        <v>105.36663124335813</v>
      </c>
      <c r="I144" s="375">
        <v>13857</v>
      </c>
    </row>
    <row r="145" spans="2:9" ht="24.95" customHeight="1" x14ac:dyDescent="0.3">
      <c r="B145" s="392">
        <v>2006</v>
      </c>
      <c r="C145" s="392">
        <v>16779</v>
      </c>
      <c r="D145" s="376">
        <v>2.1203302250994833E-2</v>
      </c>
      <c r="E145" s="372">
        <f t="shared" si="8"/>
        <v>137.668198227765</v>
      </c>
      <c r="F145" s="392">
        <v>1999</v>
      </c>
      <c r="G145" s="376">
        <v>7.6472253464013283E-3</v>
      </c>
      <c r="H145" s="372">
        <f t="shared" si="9"/>
        <v>106.21679064824654</v>
      </c>
      <c r="I145" s="375">
        <v>14780</v>
      </c>
    </row>
    <row r="146" spans="2:9" ht="24.95" customHeight="1" x14ac:dyDescent="0.3">
      <c r="B146" s="392">
        <v>2007</v>
      </c>
      <c r="C146" s="392">
        <v>17453</v>
      </c>
      <c r="D146" s="376">
        <v>1.9959904071692344E-2</v>
      </c>
      <c r="E146" s="372">
        <f t="shared" si="8"/>
        <v>143.19822776501476</v>
      </c>
      <c r="F146" s="392">
        <v>2743</v>
      </c>
      <c r="G146" s="376">
        <v>8.1132722841390399E-3</v>
      </c>
      <c r="H146" s="372">
        <f t="shared" si="9"/>
        <v>145.74920297555792</v>
      </c>
      <c r="I146" s="375">
        <v>14710</v>
      </c>
    </row>
    <row r="147" spans="2:9" ht="24.95" customHeight="1" x14ac:dyDescent="0.3">
      <c r="B147" s="393">
        <v>2008</v>
      </c>
      <c r="C147" s="393">
        <v>24792</v>
      </c>
      <c r="D147" s="376">
        <v>2.1090922702346783E-2</v>
      </c>
      <c r="E147" s="372">
        <f t="shared" si="8"/>
        <v>203.41319330489006</v>
      </c>
      <c r="F147" s="393">
        <v>3140</v>
      </c>
      <c r="G147" s="376">
        <v>7.2726767387835175E-3</v>
      </c>
      <c r="H147" s="372">
        <f t="shared" si="9"/>
        <v>166.84378320935176</v>
      </c>
      <c r="I147" s="394">
        <v>21652</v>
      </c>
    </row>
    <row r="148" spans="2:9" ht="24.95" customHeight="1" x14ac:dyDescent="0.3">
      <c r="B148" s="393">
        <v>2009</v>
      </c>
      <c r="C148" s="393">
        <v>14350</v>
      </c>
      <c r="D148" s="395">
        <v>1.9899904175374319E-2</v>
      </c>
      <c r="E148" s="372">
        <f t="shared" si="8"/>
        <v>117.73875943551033</v>
      </c>
      <c r="F148" s="393">
        <v>2219</v>
      </c>
      <c r="G148" s="395">
        <v>6.1933070976025011E-3</v>
      </c>
      <c r="H148" s="372">
        <f t="shared" si="9"/>
        <v>117.90648246546228</v>
      </c>
      <c r="I148" s="394">
        <v>12131</v>
      </c>
    </row>
    <row r="149" spans="2:9" ht="24.95" customHeight="1" x14ac:dyDescent="0.3">
      <c r="B149" s="393">
        <v>2010</v>
      </c>
      <c r="C149" s="393">
        <v>16084</v>
      </c>
      <c r="D149" s="395">
        <v>1.7078207871223262E-2</v>
      </c>
      <c r="E149" s="372">
        <f t="shared" si="8"/>
        <v>131.96586806695109</v>
      </c>
      <c r="F149" s="393">
        <v>3165</v>
      </c>
      <c r="G149" s="395">
        <v>7.8979677393595776E-3</v>
      </c>
      <c r="H149" s="372">
        <f t="shared" si="9"/>
        <v>168.17215727948991</v>
      </c>
      <c r="I149" s="394">
        <v>12919</v>
      </c>
    </row>
    <row r="150" spans="2:9" ht="24.95" customHeight="1" x14ac:dyDescent="0.3">
      <c r="B150" s="393">
        <v>2011</v>
      </c>
      <c r="C150" s="393">
        <v>25675</v>
      </c>
      <c r="D150" s="395">
        <v>1.8773489712054517E-2</v>
      </c>
      <c r="E150" s="372">
        <f t="shared" si="8"/>
        <v>210.65802428618312</v>
      </c>
      <c r="F150" s="399">
        <v>4531</v>
      </c>
      <c r="G150" s="395">
        <v>9.1823065808219282E-3</v>
      </c>
      <c r="H150" s="372">
        <f t="shared" si="9"/>
        <v>240.75451647183846</v>
      </c>
      <c r="I150" s="394">
        <v>21144</v>
      </c>
    </row>
    <row r="151" spans="2:9" ht="24.95" customHeight="1" x14ac:dyDescent="0.3">
      <c r="B151" s="393">
        <v>2012</v>
      </c>
      <c r="C151" s="393">
        <v>36783</v>
      </c>
      <c r="D151" s="376">
        <v>2.52543422528771E-2</v>
      </c>
      <c r="E151" s="372">
        <f t="shared" si="8"/>
        <v>301.79684936002627</v>
      </c>
      <c r="F151" s="399">
        <v>5313</v>
      </c>
      <c r="G151" s="376">
        <v>9.1058198065720273E-3</v>
      </c>
      <c r="H151" s="372">
        <f t="shared" si="9"/>
        <v>282.3060573857598</v>
      </c>
      <c r="I151" s="394">
        <v>31470</v>
      </c>
    </row>
    <row r="152" spans="2:9" ht="24.95" customHeight="1" thickBot="1" x14ac:dyDescent="0.35">
      <c r="B152" s="396">
        <v>2013</v>
      </c>
      <c r="C152" s="396">
        <v>34210</v>
      </c>
      <c r="D152" s="380">
        <v>2.4270622047316715E-2</v>
      </c>
      <c r="E152" s="381">
        <f t="shared" si="8"/>
        <v>280.68592057761731</v>
      </c>
      <c r="F152" s="379">
        <v>6550</v>
      </c>
      <c r="G152" s="380">
        <v>1.0387229575217814E-2</v>
      </c>
      <c r="H152" s="381">
        <f t="shared" si="9"/>
        <v>348.03400637619552</v>
      </c>
      <c r="I152" s="383">
        <f>C152-F152</f>
        <v>27660</v>
      </c>
    </row>
    <row r="153" spans="2:9" ht="24.95" customHeight="1" thickTop="1" x14ac:dyDescent="0.3"/>
    <row r="154" spans="2:9" ht="24.95" customHeight="1" x14ac:dyDescent="0.3"/>
    <row r="155" spans="2:9" ht="24.95" customHeight="1" x14ac:dyDescent="0.3"/>
    <row r="156" spans="2:9" ht="24.95" customHeight="1" x14ac:dyDescent="0.3"/>
    <row r="157" spans="2:9" ht="24.95" customHeight="1" x14ac:dyDescent="0.3"/>
    <row r="158" spans="2:9" ht="24.95" customHeight="1" x14ac:dyDescent="0.3"/>
    <row r="159" spans="2:9" ht="24.95" customHeight="1" x14ac:dyDescent="0.3"/>
    <row r="160" spans="2:9" ht="24.95" customHeight="1" x14ac:dyDescent="0.3"/>
    <row r="161" spans="2:9" ht="24.95" customHeight="1" x14ac:dyDescent="0.3"/>
    <row r="162" spans="2:9" ht="24.95" customHeight="1" x14ac:dyDescent="0.3"/>
    <row r="163" spans="2:9" ht="24.95" customHeight="1" x14ac:dyDescent="0.3"/>
    <row r="164" spans="2:9" ht="24.95" customHeight="1" x14ac:dyDescent="0.3"/>
    <row r="165" spans="2:9" ht="11.25" customHeight="1" x14ac:dyDescent="0.3"/>
    <row r="166" spans="2:9" ht="11.25" customHeight="1" x14ac:dyDescent="0.3"/>
    <row r="167" spans="2:9" ht="24.95" customHeight="1" x14ac:dyDescent="0.3">
      <c r="B167" s="459" t="s">
        <v>992</v>
      </c>
      <c r="C167" s="460"/>
      <c r="D167" s="460"/>
      <c r="E167" s="460"/>
      <c r="F167" s="460"/>
      <c r="G167" s="460"/>
      <c r="H167" s="460"/>
      <c r="I167" s="460"/>
    </row>
    <row r="168" spans="2:9" ht="24.95" customHeight="1" x14ac:dyDescent="0.3">
      <c r="B168" s="479" t="s">
        <v>993</v>
      </c>
      <c r="C168" s="480"/>
      <c r="D168" s="480"/>
      <c r="E168" s="480"/>
      <c r="F168" s="480"/>
      <c r="G168" s="480"/>
      <c r="H168" s="480"/>
      <c r="I168" s="480"/>
    </row>
    <row r="169" spans="2:9" ht="24.95" customHeight="1" x14ac:dyDescent="0.3">
      <c r="B169" s="459" t="s">
        <v>497</v>
      </c>
      <c r="C169" s="460"/>
      <c r="D169" s="460"/>
      <c r="E169" s="460"/>
      <c r="F169" s="460"/>
      <c r="G169" s="460"/>
      <c r="H169" s="460"/>
      <c r="I169" s="460"/>
    </row>
    <row r="170" spans="2:9" ht="24.95" customHeight="1" thickBot="1" x14ac:dyDescent="0.35">
      <c r="B170" s="389" t="s">
        <v>968</v>
      </c>
      <c r="C170" s="390"/>
      <c r="D170" s="391"/>
      <c r="E170" s="391"/>
      <c r="I170" s="350" t="s">
        <v>969</v>
      </c>
    </row>
    <row r="171" spans="2:9" ht="24.95" customHeight="1" thickTop="1" x14ac:dyDescent="0.3">
      <c r="B171" s="465" t="s">
        <v>1</v>
      </c>
      <c r="C171" s="467" t="s">
        <v>970</v>
      </c>
      <c r="D171" s="468"/>
      <c r="E171" s="469"/>
      <c r="F171" s="467" t="s">
        <v>971</v>
      </c>
      <c r="G171" s="468"/>
      <c r="H171" s="469"/>
      <c r="I171" s="351"/>
    </row>
    <row r="172" spans="2:9" ht="24.95" customHeight="1" thickBot="1" x14ac:dyDescent="0.4">
      <c r="B172" s="466"/>
      <c r="C172" s="470"/>
      <c r="D172" s="471"/>
      <c r="E172" s="472"/>
      <c r="F172" s="470"/>
      <c r="G172" s="471"/>
      <c r="H172" s="472"/>
      <c r="I172" s="352" t="s">
        <v>972</v>
      </c>
    </row>
    <row r="173" spans="2:9" ht="24.95" customHeight="1" x14ac:dyDescent="0.35">
      <c r="B173" s="473" t="s">
        <v>9</v>
      </c>
      <c r="C173" s="353" t="s">
        <v>3</v>
      </c>
      <c r="D173" s="354" t="s">
        <v>973</v>
      </c>
      <c r="E173" s="355" t="s">
        <v>974</v>
      </c>
      <c r="F173" s="353" t="s">
        <v>3</v>
      </c>
      <c r="G173" s="354" t="s">
        <v>973</v>
      </c>
      <c r="H173" s="354" t="s">
        <v>974</v>
      </c>
      <c r="I173" s="352" t="s">
        <v>975</v>
      </c>
    </row>
    <row r="174" spans="2:9" ht="24.95" customHeight="1" x14ac:dyDescent="0.3">
      <c r="B174" s="473"/>
      <c r="C174" s="475" t="s">
        <v>976</v>
      </c>
      <c r="D174" s="356" t="s">
        <v>977</v>
      </c>
      <c r="E174" s="357" t="s">
        <v>978</v>
      </c>
      <c r="F174" s="475" t="s">
        <v>976</v>
      </c>
      <c r="G174" s="356" t="s">
        <v>977</v>
      </c>
      <c r="H174" s="356" t="s">
        <v>978</v>
      </c>
      <c r="I174" s="358" t="s">
        <v>979</v>
      </c>
    </row>
    <row r="175" spans="2:9" ht="24.95" customHeight="1" thickBot="1" x14ac:dyDescent="0.35">
      <c r="B175" s="474"/>
      <c r="C175" s="476"/>
      <c r="D175" s="359" t="s">
        <v>980</v>
      </c>
      <c r="E175" s="360" t="s">
        <v>981</v>
      </c>
      <c r="F175" s="476"/>
      <c r="G175" s="359" t="s">
        <v>982</v>
      </c>
      <c r="H175" s="360" t="s">
        <v>981</v>
      </c>
      <c r="I175" s="361" t="s">
        <v>983</v>
      </c>
    </row>
    <row r="176" spans="2:9" ht="24.95" customHeight="1" thickTop="1" x14ac:dyDescent="0.3">
      <c r="B176" s="392">
        <v>2004</v>
      </c>
      <c r="C176" s="392">
        <v>1546</v>
      </c>
      <c r="D176" s="376">
        <v>3.2720199961480748E-3</v>
      </c>
      <c r="E176" s="365">
        <f>(C176/C$176)*100</f>
        <v>100</v>
      </c>
      <c r="F176" s="392">
        <v>6570</v>
      </c>
      <c r="G176" s="376">
        <v>3.6980957902498605E-2</v>
      </c>
      <c r="H176" s="365">
        <f>(F176/F$176)*100</f>
        <v>100</v>
      </c>
      <c r="I176" s="375">
        <v>-5024</v>
      </c>
    </row>
    <row r="177" spans="2:9" ht="24.95" customHeight="1" x14ac:dyDescent="0.3">
      <c r="B177" s="392">
        <v>2005</v>
      </c>
      <c r="C177" s="392">
        <v>1799</v>
      </c>
      <c r="D177" s="376">
        <v>2.6567465708918635E-3</v>
      </c>
      <c r="E177" s="372">
        <f t="shared" ref="E177:E185" si="10">(C177/C$176)*100</f>
        <v>116.36481241914618</v>
      </c>
      <c r="F177" s="392">
        <v>7418</v>
      </c>
      <c r="G177" s="376">
        <v>3.3266811668946343E-2</v>
      </c>
      <c r="H177" s="372">
        <f t="shared" ref="H177:H185" si="11">(F177/F$176)*100</f>
        <v>112.90715372907154</v>
      </c>
      <c r="I177" s="375">
        <v>-5619</v>
      </c>
    </row>
    <row r="178" spans="2:9" ht="24.95" customHeight="1" x14ac:dyDescent="0.3">
      <c r="B178" s="392">
        <v>2006</v>
      </c>
      <c r="C178" s="392">
        <v>2356</v>
      </c>
      <c r="D178" s="376">
        <v>2.9772322607630863E-3</v>
      </c>
      <c r="E178" s="372">
        <f t="shared" si="10"/>
        <v>152.39327296248385</v>
      </c>
      <c r="F178" s="392">
        <v>8788</v>
      </c>
      <c r="G178" s="376">
        <v>3.3618717530852861E-2</v>
      </c>
      <c r="H178" s="372">
        <f t="shared" si="11"/>
        <v>133.75951293759513</v>
      </c>
      <c r="I178" s="375">
        <v>-6432</v>
      </c>
    </row>
    <row r="179" spans="2:9" ht="24.95" customHeight="1" x14ac:dyDescent="0.3">
      <c r="B179" s="392">
        <v>2007</v>
      </c>
      <c r="C179" s="392">
        <v>2614</v>
      </c>
      <c r="D179" s="376">
        <v>2.9894682429040158E-3</v>
      </c>
      <c r="E179" s="372">
        <f t="shared" si="10"/>
        <v>169.08150064683053</v>
      </c>
      <c r="F179" s="392">
        <v>8877</v>
      </c>
      <c r="G179" s="376">
        <v>2.6256477603464185E-2</v>
      </c>
      <c r="H179" s="372">
        <f t="shared" si="11"/>
        <v>135.11415525114154</v>
      </c>
      <c r="I179" s="375">
        <v>-6263</v>
      </c>
    </row>
    <row r="180" spans="2:9" ht="24.95" customHeight="1" x14ac:dyDescent="0.3">
      <c r="B180" s="393">
        <v>2008</v>
      </c>
      <c r="C180" s="393">
        <v>3235</v>
      </c>
      <c r="D180" s="376">
        <v>2.7520625581676284E-3</v>
      </c>
      <c r="E180" s="372">
        <f t="shared" si="10"/>
        <v>209.2496765847348</v>
      </c>
      <c r="F180" s="393">
        <v>11478</v>
      </c>
      <c r="G180" s="376">
        <v>2.6584644461069177E-2</v>
      </c>
      <c r="H180" s="372">
        <f t="shared" si="11"/>
        <v>174.70319634703196</v>
      </c>
      <c r="I180" s="394">
        <v>-8243</v>
      </c>
    </row>
    <row r="181" spans="2:9" ht="24.95" customHeight="1" x14ac:dyDescent="0.3">
      <c r="B181" s="393">
        <v>2009</v>
      </c>
      <c r="C181" s="393">
        <v>1989</v>
      </c>
      <c r="D181" s="395">
        <v>2.7582515264682594E-3</v>
      </c>
      <c r="E181" s="372">
        <f t="shared" si="10"/>
        <v>128.65459249676584</v>
      </c>
      <c r="F181" s="393">
        <v>7573</v>
      </c>
      <c r="G181" s="395">
        <v>2.1136509531385191E-2</v>
      </c>
      <c r="H181" s="372">
        <f t="shared" si="11"/>
        <v>115.26636225266363</v>
      </c>
      <c r="I181" s="394">
        <v>-5584</v>
      </c>
    </row>
    <row r="182" spans="2:9" ht="24.95" customHeight="1" x14ac:dyDescent="0.3">
      <c r="B182" s="393">
        <v>2010</v>
      </c>
      <c r="C182" s="393">
        <v>1890</v>
      </c>
      <c r="D182" s="395">
        <v>2.0068274606199928E-3</v>
      </c>
      <c r="E182" s="372">
        <f t="shared" si="10"/>
        <v>122.25097024579561</v>
      </c>
      <c r="F182" s="393">
        <v>8048</v>
      </c>
      <c r="G182" s="395">
        <v>2.0083047193164578E-2</v>
      </c>
      <c r="H182" s="372">
        <f t="shared" si="11"/>
        <v>122.49619482496195</v>
      </c>
      <c r="I182" s="394">
        <v>-6158</v>
      </c>
    </row>
    <row r="183" spans="2:9" ht="24.95" customHeight="1" x14ac:dyDescent="0.3">
      <c r="B183" s="393">
        <v>2011</v>
      </c>
      <c r="C183" s="393">
        <v>3993</v>
      </c>
      <c r="D183" s="395">
        <v>2.9196706687530161E-3</v>
      </c>
      <c r="E183" s="372">
        <f t="shared" si="10"/>
        <v>258.27943078913324</v>
      </c>
      <c r="F183" s="393">
        <v>8844</v>
      </c>
      <c r="G183" s="395">
        <v>1.7922824851200427E-2</v>
      </c>
      <c r="H183" s="372">
        <f t="shared" si="11"/>
        <v>134.61187214611871</v>
      </c>
      <c r="I183" s="394">
        <v>-4851</v>
      </c>
    </row>
    <row r="184" spans="2:9" ht="24.95" customHeight="1" x14ac:dyDescent="0.3">
      <c r="B184" s="393">
        <v>2012</v>
      </c>
      <c r="C184" s="393">
        <v>4741</v>
      </c>
      <c r="D184" s="376">
        <v>3.2550590387105545E-3</v>
      </c>
      <c r="E184" s="372">
        <f t="shared" si="10"/>
        <v>306.66235446313067</v>
      </c>
      <c r="F184" s="393">
        <v>10607</v>
      </c>
      <c r="G184" s="376">
        <v>1.8179075981236494E-2</v>
      </c>
      <c r="H184" s="372">
        <f t="shared" si="11"/>
        <v>161.44596651445966</v>
      </c>
      <c r="I184" s="394">
        <v>-5866</v>
      </c>
    </row>
    <row r="185" spans="2:9" ht="24.95" customHeight="1" thickBot="1" x14ac:dyDescent="0.35">
      <c r="B185" s="396">
        <v>2013</v>
      </c>
      <c r="C185" s="396">
        <v>3043</v>
      </c>
      <c r="D185" s="380">
        <v>2.1588863750360938E-3</v>
      </c>
      <c r="E185" s="381">
        <f t="shared" si="10"/>
        <v>196.83053040103493</v>
      </c>
      <c r="F185" s="396">
        <v>10963</v>
      </c>
      <c r="G185" s="380">
        <v>1.7385526386734795E-2</v>
      </c>
      <c r="H185" s="381">
        <f t="shared" si="11"/>
        <v>166.86453576864534</v>
      </c>
      <c r="I185" s="383">
        <f>C185-F185</f>
        <v>-7920</v>
      </c>
    </row>
    <row r="186" spans="2:9" ht="24.95" customHeight="1" thickTop="1" x14ac:dyDescent="0.3"/>
    <row r="187" spans="2:9" ht="24.95" customHeight="1" x14ac:dyDescent="0.3"/>
    <row r="188" spans="2:9" ht="24.95" customHeight="1" x14ac:dyDescent="0.3"/>
    <row r="189" spans="2:9" ht="24.95" customHeight="1" x14ac:dyDescent="0.3"/>
    <row r="190" spans="2:9" ht="24.95" customHeight="1" x14ac:dyDescent="0.3"/>
    <row r="191" spans="2:9" ht="24.95" customHeight="1" x14ac:dyDescent="0.3"/>
    <row r="192" spans="2:9" ht="24.95" customHeight="1" x14ac:dyDescent="0.3"/>
    <row r="193" spans="2:9" ht="24.95" customHeight="1" x14ac:dyDescent="0.3"/>
    <row r="194" spans="2:9" ht="24.95" customHeight="1" x14ac:dyDescent="0.3"/>
    <row r="195" spans="2:9" ht="24.95" customHeight="1" x14ac:dyDescent="0.3"/>
    <row r="196" spans="2:9" ht="24.95" customHeight="1" x14ac:dyDescent="0.3"/>
    <row r="197" spans="2:9" ht="24.95" customHeight="1" x14ac:dyDescent="0.3"/>
    <row r="198" spans="2:9" ht="11.25" customHeight="1" x14ac:dyDescent="0.3"/>
    <row r="199" spans="2:9" ht="11.25" customHeight="1" x14ac:dyDescent="0.3"/>
    <row r="200" spans="2:9" ht="24.95" customHeight="1" x14ac:dyDescent="0.35">
      <c r="B200" s="477" t="s">
        <v>994</v>
      </c>
      <c r="C200" s="478"/>
      <c r="D200" s="478"/>
      <c r="E200" s="478"/>
      <c r="F200" s="478"/>
      <c r="G200" s="478"/>
      <c r="H200" s="478"/>
      <c r="I200" s="478"/>
    </row>
    <row r="201" spans="2:9" ht="24.95" customHeight="1" x14ac:dyDescent="0.3">
      <c r="B201" s="463" t="s">
        <v>995</v>
      </c>
      <c r="C201" s="464"/>
      <c r="D201" s="464"/>
      <c r="E201" s="464"/>
      <c r="F201" s="464"/>
      <c r="G201" s="464"/>
      <c r="H201" s="464"/>
      <c r="I201" s="464"/>
    </row>
    <row r="202" spans="2:9" ht="24.95" customHeight="1" x14ac:dyDescent="0.3">
      <c r="B202" s="459" t="s">
        <v>497</v>
      </c>
      <c r="C202" s="460"/>
      <c r="D202" s="460"/>
      <c r="E202" s="460"/>
      <c r="F202" s="460"/>
      <c r="G202" s="460"/>
      <c r="H202" s="460"/>
      <c r="I202" s="460"/>
    </row>
    <row r="203" spans="2:9" ht="24.95" customHeight="1" thickBot="1" x14ac:dyDescent="0.35">
      <c r="B203" s="389" t="s">
        <v>968</v>
      </c>
      <c r="C203" s="390"/>
      <c r="D203" s="391"/>
      <c r="E203" s="391"/>
      <c r="I203" s="350" t="s">
        <v>969</v>
      </c>
    </row>
    <row r="204" spans="2:9" ht="24.95" customHeight="1" thickTop="1" x14ac:dyDescent="0.3">
      <c r="B204" s="465" t="s">
        <v>1</v>
      </c>
      <c r="C204" s="467" t="s">
        <v>970</v>
      </c>
      <c r="D204" s="468"/>
      <c r="E204" s="469"/>
      <c r="F204" s="467" t="s">
        <v>971</v>
      </c>
      <c r="G204" s="468"/>
      <c r="H204" s="469"/>
      <c r="I204" s="351"/>
    </row>
    <row r="205" spans="2:9" ht="24.95" customHeight="1" thickBot="1" x14ac:dyDescent="0.4">
      <c r="B205" s="466"/>
      <c r="C205" s="470"/>
      <c r="D205" s="471"/>
      <c r="E205" s="472"/>
      <c r="F205" s="470"/>
      <c r="G205" s="471"/>
      <c r="H205" s="472"/>
      <c r="I205" s="352" t="s">
        <v>972</v>
      </c>
    </row>
    <row r="206" spans="2:9" ht="24.95" customHeight="1" x14ac:dyDescent="0.35">
      <c r="B206" s="473" t="s">
        <v>9</v>
      </c>
      <c r="C206" s="353" t="s">
        <v>3</v>
      </c>
      <c r="D206" s="354" t="s">
        <v>973</v>
      </c>
      <c r="E206" s="355" t="s">
        <v>974</v>
      </c>
      <c r="F206" s="353" t="s">
        <v>3</v>
      </c>
      <c r="G206" s="354" t="s">
        <v>973</v>
      </c>
      <c r="H206" s="354" t="s">
        <v>974</v>
      </c>
      <c r="I206" s="352" t="s">
        <v>975</v>
      </c>
    </row>
    <row r="207" spans="2:9" ht="24.95" customHeight="1" x14ac:dyDescent="0.3">
      <c r="B207" s="473"/>
      <c r="C207" s="475" t="s">
        <v>976</v>
      </c>
      <c r="D207" s="356" t="s">
        <v>977</v>
      </c>
      <c r="E207" s="357" t="s">
        <v>978</v>
      </c>
      <c r="F207" s="475" t="s">
        <v>976</v>
      </c>
      <c r="G207" s="356" t="s">
        <v>977</v>
      </c>
      <c r="H207" s="356" t="s">
        <v>978</v>
      </c>
      <c r="I207" s="358" t="s">
        <v>979</v>
      </c>
    </row>
    <row r="208" spans="2:9" ht="24.95" customHeight="1" thickBot="1" x14ac:dyDescent="0.35">
      <c r="B208" s="474"/>
      <c r="C208" s="476"/>
      <c r="D208" s="359" t="s">
        <v>980</v>
      </c>
      <c r="E208" s="360" t="s">
        <v>981</v>
      </c>
      <c r="F208" s="476"/>
      <c r="G208" s="359" t="s">
        <v>982</v>
      </c>
      <c r="H208" s="360" t="s">
        <v>981</v>
      </c>
      <c r="I208" s="361" t="s">
        <v>983</v>
      </c>
    </row>
    <row r="209" spans="2:9" ht="24.95" customHeight="1" thickTop="1" x14ac:dyDescent="0.3">
      <c r="B209" s="392">
        <v>2004</v>
      </c>
      <c r="C209" s="392">
        <v>84891</v>
      </c>
      <c r="D209" s="376">
        <v>0.17966691429043094</v>
      </c>
      <c r="E209" s="365">
        <f>(C209/C$209)*100</f>
        <v>100</v>
      </c>
      <c r="F209" s="392">
        <v>29315</v>
      </c>
      <c r="G209" s="376">
        <v>0.16500712038230542</v>
      </c>
      <c r="H209" s="365">
        <f>(F209/F$209)*100</f>
        <v>100</v>
      </c>
      <c r="I209" s="375">
        <v>55576</v>
      </c>
    </row>
    <row r="210" spans="2:9" ht="24.95" customHeight="1" x14ac:dyDescent="0.3">
      <c r="B210" s="392">
        <v>2005</v>
      </c>
      <c r="C210" s="392">
        <v>109580</v>
      </c>
      <c r="D210" s="376">
        <v>0.16182673109412474</v>
      </c>
      <c r="E210" s="372">
        <f t="shared" ref="E210:E218" si="12">(C210/C$209)*100</f>
        <v>129.08317725082753</v>
      </c>
      <c r="F210" s="392">
        <v>34893</v>
      </c>
      <c r="G210" s="376">
        <v>0.15648137767114381</v>
      </c>
      <c r="H210" s="372">
        <f t="shared" ref="H210:H218" si="13">(F210/F$209)*100</f>
        <v>119.02780146682585</v>
      </c>
      <c r="I210" s="375">
        <v>74687</v>
      </c>
    </row>
    <row r="211" spans="2:9" ht="24.95" customHeight="1" x14ac:dyDescent="0.3">
      <c r="B211" s="392">
        <v>2006</v>
      </c>
      <c r="C211" s="392">
        <v>124665</v>
      </c>
      <c r="D211" s="376">
        <v>0.1575367825925425</v>
      </c>
      <c r="E211" s="372">
        <f t="shared" si="12"/>
        <v>146.85302328868787</v>
      </c>
      <c r="F211" s="392">
        <v>40366</v>
      </c>
      <c r="G211" s="376">
        <v>0.15442115974629114</v>
      </c>
      <c r="H211" s="372">
        <f t="shared" si="13"/>
        <v>137.69742452669283</v>
      </c>
      <c r="I211" s="375">
        <v>84299</v>
      </c>
    </row>
    <row r="212" spans="2:9" ht="24.95" customHeight="1" x14ac:dyDescent="0.3">
      <c r="B212" s="392">
        <v>2007</v>
      </c>
      <c r="C212" s="392">
        <v>153994</v>
      </c>
      <c r="D212" s="376">
        <v>0.17611330244749845</v>
      </c>
      <c r="E212" s="372">
        <f t="shared" si="12"/>
        <v>181.40203319550955</v>
      </c>
      <c r="F212" s="392">
        <v>49437</v>
      </c>
      <c r="G212" s="376">
        <v>0.14622524313196564</v>
      </c>
      <c r="H212" s="372">
        <f t="shared" si="13"/>
        <v>168.64062766501792</v>
      </c>
      <c r="I212" s="375">
        <v>104557</v>
      </c>
    </row>
    <row r="213" spans="2:9" ht="24.95" customHeight="1" x14ac:dyDescent="0.3">
      <c r="B213" s="393">
        <v>2008</v>
      </c>
      <c r="C213" s="393">
        <v>203207</v>
      </c>
      <c r="D213" s="376">
        <v>0.17287121368085603</v>
      </c>
      <c r="E213" s="372">
        <f t="shared" si="12"/>
        <v>239.37402080314757</v>
      </c>
      <c r="F213" s="393">
        <v>65903</v>
      </c>
      <c r="G213" s="376">
        <v>0.15264051436816883</v>
      </c>
      <c r="H213" s="372">
        <f t="shared" si="13"/>
        <v>224.80982432201944</v>
      </c>
      <c r="I213" s="394">
        <v>137304</v>
      </c>
    </row>
    <row r="214" spans="2:9" ht="24.95" customHeight="1" x14ac:dyDescent="0.3">
      <c r="B214" s="393">
        <v>2009</v>
      </c>
      <c r="C214" s="393">
        <v>91014</v>
      </c>
      <c r="D214" s="395">
        <v>0.12621392882352045</v>
      </c>
      <c r="E214" s="372">
        <f t="shared" si="12"/>
        <v>107.21277873979574</v>
      </c>
      <c r="F214" s="393">
        <v>56167</v>
      </c>
      <c r="G214" s="395">
        <v>0.15676407379497057</v>
      </c>
      <c r="H214" s="372">
        <f t="shared" si="13"/>
        <v>191.59815793962136</v>
      </c>
      <c r="I214" s="394">
        <v>34847</v>
      </c>
    </row>
    <row r="215" spans="2:9" ht="24.95" customHeight="1" x14ac:dyDescent="0.3">
      <c r="B215" s="393">
        <v>2010</v>
      </c>
      <c r="C215" s="393">
        <v>131997</v>
      </c>
      <c r="D215" s="395">
        <v>0.14015619276161756</v>
      </c>
      <c r="E215" s="372">
        <f t="shared" si="12"/>
        <v>155.48998127009929</v>
      </c>
      <c r="F215" s="393">
        <v>58216</v>
      </c>
      <c r="G215" s="395">
        <v>0.14527269823524713</v>
      </c>
      <c r="H215" s="372">
        <f t="shared" si="13"/>
        <v>198.58775370970494</v>
      </c>
      <c r="I215" s="394">
        <v>73781</v>
      </c>
    </row>
    <row r="216" spans="2:9" ht="24.95" customHeight="1" x14ac:dyDescent="0.3">
      <c r="B216" s="393">
        <v>2011</v>
      </c>
      <c r="C216" s="393">
        <v>196844</v>
      </c>
      <c r="D216" s="395">
        <v>0.14393179391936356</v>
      </c>
      <c r="E216" s="372">
        <f t="shared" si="12"/>
        <v>231.87852658114525</v>
      </c>
      <c r="F216" s="393">
        <v>68010</v>
      </c>
      <c r="G216" s="395">
        <v>0.13782579354705349</v>
      </c>
      <c r="H216" s="372">
        <f t="shared" si="13"/>
        <v>231.99727102166125</v>
      </c>
      <c r="I216" s="394">
        <v>128834</v>
      </c>
    </row>
    <row r="217" spans="2:9" ht="24.95" customHeight="1" x14ac:dyDescent="0.3">
      <c r="B217" s="393">
        <v>2012</v>
      </c>
      <c r="C217" s="393">
        <v>218097</v>
      </c>
      <c r="D217" s="376">
        <v>0.1497402681218426</v>
      </c>
      <c r="E217" s="372">
        <f t="shared" si="12"/>
        <v>256.91416051171501</v>
      </c>
      <c r="F217" s="393">
        <v>87344</v>
      </c>
      <c r="G217" s="376">
        <v>0.14969672975441881</v>
      </c>
      <c r="H217" s="372">
        <f t="shared" si="13"/>
        <v>297.94985502302575</v>
      </c>
      <c r="I217" s="394">
        <v>130753</v>
      </c>
    </row>
    <row r="218" spans="2:9" ht="24.95" customHeight="1" thickBot="1" x14ac:dyDescent="0.35">
      <c r="B218" s="396">
        <v>2013</v>
      </c>
      <c r="C218" s="396">
        <v>208774</v>
      </c>
      <c r="D218" s="380">
        <v>0.1481167742562555</v>
      </c>
      <c r="E218" s="381">
        <f t="shared" si="12"/>
        <v>245.93184200916468</v>
      </c>
      <c r="F218" s="396">
        <v>91885</v>
      </c>
      <c r="G218" s="380">
        <v>0.14571459381967769</v>
      </c>
      <c r="H218" s="381">
        <f t="shared" si="13"/>
        <v>313.44021831826711</v>
      </c>
      <c r="I218" s="383">
        <f>C218-F218</f>
        <v>116889</v>
      </c>
    </row>
    <row r="219" spans="2:9" ht="24.95" customHeight="1" thickTop="1" x14ac:dyDescent="0.3"/>
    <row r="220" spans="2:9" ht="24.95" customHeight="1" x14ac:dyDescent="0.3"/>
    <row r="221" spans="2:9" ht="24.95" customHeight="1" x14ac:dyDescent="0.3"/>
    <row r="222" spans="2:9" ht="24.95" customHeight="1" x14ac:dyDescent="0.3"/>
    <row r="223" spans="2:9" ht="24.95" customHeight="1" x14ac:dyDescent="0.3"/>
    <row r="224" spans="2:9" ht="24.95" customHeight="1" x14ac:dyDescent="0.3"/>
    <row r="225" spans="2:9" ht="24.95" customHeight="1" x14ac:dyDescent="0.3"/>
    <row r="226" spans="2:9" ht="24.95" customHeight="1" x14ac:dyDescent="0.3"/>
    <row r="227" spans="2:9" ht="24.95" customHeight="1" x14ac:dyDescent="0.3"/>
    <row r="228" spans="2:9" ht="24.95" customHeight="1" x14ac:dyDescent="0.3"/>
    <row r="229" spans="2:9" ht="24.95" customHeight="1" x14ac:dyDescent="0.3"/>
    <row r="230" spans="2:9" ht="24.95" customHeight="1" x14ac:dyDescent="0.3"/>
    <row r="231" spans="2:9" ht="11.25" customHeight="1" x14ac:dyDescent="0.3"/>
    <row r="232" spans="2:9" ht="11.25" customHeight="1" x14ac:dyDescent="0.3"/>
    <row r="233" spans="2:9" ht="24.95" customHeight="1" x14ac:dyDescent="0.35">
      <c r="B233" s="477" t="s">
        <v>996</v>
      </c>
      <c r="C233" s="478"/>
      <c r="D233" s="478"/>
      <c r="E233" s="478"/>
      <c r="F233" s="478"/>
      <c r="G233" s="478"/>
      <c r="H233" s="478"/>
      <c r="I233" s="478"/>
    </row>
    <row r="234" spans="2:9" ht="24.95" customHeight="1" x14ac:dyDescent="0.3">
      <c r="B234" s="463" t="s">
        <v>997</v>
      </c>
      <c r="C234" s="464"/>
      <c r="D234" s="464"/>
      <c r="E234" s="464"/>
      <c r="F234" s="464"/>
      <c r="G234" s="464"/>
      <c r="H234" s="464"/>
      <c r="I234" s="464"/>
    </row>
    <row r="235" spans="2:9" ht="24.95" customHeight="1" x14ac:dyDescent="0.3">
      <c r="B235" s="459" t="s">
        <v>497</v>
      </c>
      <c r="C235" s="460"/>
      <c r="D235" s="460"/>
      <c r="E235" s="460"/>
      <c r="F235" s="460"/>
      <c r="G235" s="460"/>
      <c r="H235" s="460"/>
      <c r="I235" s="460"/>
    </row>
    <row r="236" spans="2:9" ht="24.95" customHeight="1" thickBot="1" x14ac:dyDescent="0.35">
      <c r="B236" s="389" t="s">
        <v>968</v>
      </c>
      <c r="C236" s="390"/>
      <c r="D236" s="391"/>
      <c r="E236" s="391"/>
      <c r="I236" s="350" t="s">
        <v>969</v>
      </c>
    </row>
    <row r="237" spans="2:9" ht="24.95" customHeight="1" thickTop="1" x14ac:dyDescent="0.3">
      <c r="B237" s="465" t="s">
        <v>1</v>
      </c>
      <c r="C237" s="467" t="s">
        <v>970</v>
      </c>
      <c r="D237" s="468"/>
      <c r="E237" s="469"/>
      <c r="F237" s="467" t="s">
        <v>971</v>
      </c>
      <c r="G237" s="468"/>
      <c r="H237" s="469"/>
      <c r="I237" s="351"/>
    </row>
    <row r="238" spans="2:9" ht="24.95" customHeight="1" thickBot="1" x14ac:dyDescent="0.4">
      <c r="B238" s="466"/>
      <c r="C238" s="470"/>
      <c r="D238" s="471"/>
      <c r="E238" s="472"/>
      <c r="F238" s="470"/>
      <c r="G238" s="471"/>
      <c r="H238" s="472"/>
      <c r="I238" s="352" t="s">
        <v>972</v>
      </c>
    </row>
    <row r="239" spans="2:9" ht="24.95" customHeight="1" x14ac:dyDescent="0.35">
      <c r="B239" s="473" t="s">
        <v>9</v>
      </c>
      <c r="C239" s="353" t="s">
        <v>3</v>
      </c>
      <c r="D239" s="354" t="s">
        <v>973</v>
      </c>
      <c r="E239" s="355" t="s">
        <v>974</v>
      </c>
      <c r="F239" s="353" t="s">
        <v>3</v>
      </c>
      <c r="G239" s="354" t="s">
        <v>973</v>
      </c>
      <c r="H239" s="354" t="s">
        <v>974</v>
      </c>
      <c r="I239" s="352" t="s">
        <v>975</v>
      </c>
    </row>
    <row r="240" spans="2:9" ht="24.95" customHeight="1" x14ac:dyDescent="0.3">
      <c r="B240" s="473"/>
      <c r="C240" s="475" t="s">
        <v>976</v>
      </c>
      <c r="D240" s="356" t="s">
        <v>977</v>
      </c>
      <c r="E240" s="357" t="s">
        <v>978</v>
      </c>
      <c r="F240" s="475" t="s">
        <v>976</v>
      </c>
      <c r="G240" s="356" t="s">
        <v>977</v>
      </c>
      <c r="H240" s="356" t="s">
        <v>978</v>
      </c>
      <c r="I240" s="358" t="s">
        <v>979</v>
      </c>
    </row>
    <row r="241" spans="2:9" ht="24.95" customHeight="1" thickBot="1" x14ac:dyDescent="0.35">
      <c r="B241" s="474"/>
      <c r="C241" s="476"/>
      <c r="D241" s="359" t="s">
        <v>980</v>
      </c>
      <c r="E241" s="360" t="s">
        <v>981</v>
      </c>
      <c r="F241" s="476"/>
      <c r="G241" s="359" t="s">
        <v>982</v>
      </c>
      <c r="H241" s="360" t="s">
        <v>981</v>
      </c>
      <c r="I241" s="361" t="s">
        <v>983</v>
      </c>
    </row>
    <row r="242" spans="2:9" ht="24.95" customHeight="1" thickTop="1" x14ac:dyDescent="0.3">
      <c r="B242" s="392">
        <v>2004</v>
      </c>
      <c r="C242" s="392">
        <v>5494</v>
      </c>
      <c r="D242" s="376">
        <v>1.1627734708174336E-2</v>
      </c>
      <c r="E242" s="365">
        <f>(C242/C$242)*100</f>
        <v>100</v>
      </c>
      <c r="F242" s="392">
        <v>5718</v>
      </c>
      <c r="G242" s="376">
        <v>3.2185253772676871E-2</v>
      </c>
      <c r="H242" s="365">
        <f>(F242/F$242)*100</f>
        <v>100</v>
      </c>
      <c r="I242" s="375">
        <v>-224</v>
      </c>
    </row>
    <row r="243" spans="2:9" ht="24.95" customHeight="1" x14ac:dyDescent="0.3">
      <c r="B243" s="392">
        <v>2005</v>
      </c>
      <c r="C243" s="392">
        <v>7056</v>
      </c>
      <c r="D243" s="376">
        <v>1.0420235577661472E-2</v>
      </c>
      <c r="E243" s="372">
        <f t="shared" ref="E243:E251" si="14">(C243/C$242)*100</f>
        <v>128.43101565344011</v>
      </c>
      <c r="F243" s="392">
        <v>8230</v>
      </c>
      <c r="G243" s="376">
        <v>3.6908312218310646E-2</v>
      </c>
      <c r="H243" s="372">
        <f t="shared" ref="H243:H251" si="15">(F243/F$242)*100</f>
        <v>143.93144456103533</v>
      </c>
      <c r="I243" s="375">
        <v>-1174</v>
      </c>
    </row>
    <row r="244" spans="2:9" ht="24.95" customHeight="1" x14ac:dyDescent="0.3">
      <c r="B244" s="392">
        <v>2006</v>
      </c>
      <c r="C244" s="392">
        <v>7586</v>
      </c>
      <c r="D244" s="376">
        <v>9.5862835017609394E-3</v>
      </c>
      <c r="E244" s="372">
        <f t="shared" si="14"/>
        <v>138.07790316709136</v>
      </c>
      <c r="F244" s="392">
        <v>10096</v>
      </c>
      <c r="G244" s="376">
        <v>3.8622504801034421E-2</v>
      </c>
      <c r="H244" s="372">
        <f t="shared" si="15"/>
        <v>176.56523259881078</v>
      </c>
      <c r="I244" s="375">
        <v>-2510</v>
      </c>
    </row>
    <row r="245" spans="2:9" ht="24.95" customHeight="1" x14ac:dyDescent="0.3">
      <c r="B245" s="392">
        <v>2007</v>
      </c>
      <c r="C245" s="392">
        <v>8798</v>
      </c>
      <c r="D245" s="376">
        <v>1.0061722112115352E-2</v>
      </c>
      <c r="E245" s="372">
        <f t="shared" si="14"/>
        <v>160.13833272661086</v>
      </c>
      <c r="F245" s="392">
        <v>12006</v>
      </c>
      <c r="G245" s="376">
        <v>3.5511464470788671E-2</v>
      </c>
      <c r="H245" s="372">
        <f t="shared" si="15"/>
        <v>209.96852046169988</v>
      </c>
      <c r="I245" s="375">
        <v>-3208</v>
      </c>
    </row>
    <row r="246" spans="2:9" ht="24.95" customHeight="1" x14ac:dyDescent="0.3">
      <c r="B246" s="393">
        <v>2008</v>
      </c>
      <c r="C246" s="393">
        <v>12973</v>
      </c>
      <c r="D246" s="376">
        <v>1.103632382290839E-2</v>
      </c>
      <c r="E246" s="372">
        <f t="shared" si="14"/>
        <v>236.13032398980707</v>
      </c>
      <c r="F246" s="393">
        <v>16734</v>
      </c>
      <c r="G246" s="376">
        <v>3.8758271511720822E-2</v>
      </c>
      <c r="H246" s="372">
        <f t="shared" si="15"/>
        <v>292.65477439664221</v>
      </c>
      <c r="I246" s="394">
        <v>-3761</v>
      </c>
    </row>
    <row r="247" spans="2:9" ht="24.95" customHeight="1" x14ac:dyDescent="0.3">
      <c r="B247" s="393">
        <v>2009</v>
      </c>
      <c r="C247" s="393">
        <v>7476</v>
      </c>
      <c r="D247" s="395">
        <v>1.0367364711853547E-2</v>
      </c>
      <c r="E247" s="372">
        <f t="shared" si="14"/>
        <v>136.07571896614488</v>
      </c>
      <c r="F247" s="393">
        <v>13140</v>
      </c>
      <c r="G247" s="395">
        <v>3.6674202461693041E-2</v>
      </c>
      <c r="H247" s="372">
        <f t="shared" si="15"/>
        <v>229.80062959076602</v>
      </c>
      <c r="I247" s="394">
        <v>-5664</v>
      </c>
    </row>
    <row r="248" spans="2:9" ht="24.95" customHeight="1" x14ac:dyDescent="0.3">
      <c r="B248" s="393">
        <v>2010</v>
      </c>
      <c r="C248" s="393">
        <v>10221</v>
      </c>
      <c r="D248" s="395">
        <v>1.0852795489416374E-2</v>
      </c>
      <c r="E248" s="372">
        <f t="shared" si="14"/>
        <v>186.03931561703678</v>
      </c>
      <c r="F248" s="393">
        <v>16774</v>
      </c>
      <c r="G248" s="395">
        <v>4.1857981314381537E-2</v>
      </c>
      <c r="H248" s="372">
        <f t="shared" si="15"/>
        <v>293.35431969220008</v>
      </c>
      <c r="I248" s="394">
        <v>-6553</v>
      </c>
    </row>
    <row r="249" spans="2:9" ht="24.95" customHeight="1" x14ac:dyDescent="0.3">
      <c r="B249" s="393">
        <v>2011</v>
      </c>
      <c r="C249" s="393">
        <v>17616</v>
      </c>
      <c r="D249" s="395">
        <v>1.2880770974393472E-2</v>
      </c>
      <c r="E249" s="372">
        <f t="shared" si="14"/>
        <v>320.64069894430287</v>
      </c>
      <c r="F249" s="393">
        <v>21733</v>
      </c>
      <c r="G249" s="395">
        <v>4.4043052068197523E-2</v>
      </c>
      <c r="H249" s="372">
        <f t="shared" si="15"/>
        <v>380.08044770898914</v>
      </c>
      <c r="I249" s="394">
        <v>-4117</v>
      </c>
    </row>
    <row r="250" spans="2:9" ht="24.95" customHeight="1" x14ac:dyDescent="0.3">
      <c r="B250" s="393">
        <v>2012</v>
      </c>
      <c r="C250" s="393">
        <v>14229</v>
      </c>
      <c r="D250" s="376">
        <v>9.7692965749446269E-3</v>
      </c>
      <c r="E250" s="372">
        <f t="shared" si="14"/>
        <v>258.9916272297051</v>
      </c>
      <c r="F250" s="393">
        <v>21003</v>
      </c>
      <c r="G250" s="376">
        <v>3.5996524260762712E-2</v>
      </c>
      <c r="H250" s="372">
        <f t="shared" si="15"/>
        <v>367.31374606505773</v>
      </c>
      <c r="I250" s="394">
        <v>-6774</v>
      </c>
    </row>
    <row r="251" spans="2:9" ht="24.95" customHeight="1" thickBot="1" x14ac:dyDescent="0.35">
      <c r="B251" s="396">
        <v>2013</v>
      </c>
      <c r="C251" s="396">
        <v>15386</v>
      </c>
      <c r="D251" s="380">
        <v>1.0915749512423707E-2</v>
      </c>
      <c r="E251" s="381">
        <f t="shared" si="14"/>
        <v>280.05096468875138</v>
      </c>
      <c r="F251" s="396">
        <v>27022</v>
      </c>
      <c r="G251" s="380">
        <v>4.2852475966646687E-2</v>
      </c>
      <c r="H251" s="381">
        <f t="shared" si="15"/>
        <v>472.57782441413082</v>
      </c>
      <c r="I251" s="383">
        <f>C251-F251</f>
        <v>-11636</v>
      </c>
    </row>
    <row r="252" spans="2:9" ht="24.95" customHeight="1" thickTop="1" x14ac:dyDescent="0.3"/>
    <row r="253" spans="2:9" ht="24.95" customHeight="1" x14ac:dyDescent="0.3"/>
    <row r="254" spans="2:9" ht="24.95" customHeight="1" x14ac:dyDescent="0.3"/>
    <row r="255" spans="2:9" ht="24.95" customHeight="1" x14ac:dyDescent="0.3"/>
    <row r="256" spans="2:9" ht="24.95" customHeight="1" x14ac:dyDescent="0.3"/>
    <row r="257" spans="2:9" ht="24.95" customHeight="1" x14ac:dyDescent="0.3"/>
    <row r="258" spans="2:9" ht="24.95" customHeight="1" x14ac:dyDescent="0.3"/>
    <row r="259" spans="2:9" ht="24.95" customHeight="1" x14ac:dyDescent="0.3"/>
    <row r="260" spans="2:9" ht="24.95" customHeight="1" x14ac:dyDescent="0.3"/>
    <row r="261" spans="2:9" ht="24.95" customHeight="1" x14ac:dyDescent="0.3"/>
    <row r="262" spans="2:9" ht="24.95" customHeight="1" x14ac:dyDescent="0.3"/>
    <row r="263" spans="2:9" ht="24.95" customHeight="1" x14ac:dyDescent="0.3"/>
    <row r="264" spans="2:9" ht="11.25" customHeight="1" x14ac:dyDescent="0.3"/>
    <row r="265" spans="2:9" ht="11.25" customHeight="1" x14ac:dyDescent="0.3"/>
    <row r="266" spans="2:9" ht="24.95" customHeight="1" x14ac:dyDescent="0.35">
      <c r="B266" s="477" t="s">
        <v>998</v>
      </c>
      <c r="C266" s="478"/>
      <c r="D266" s="478"/>
      <c r="E266" s="478"/>
      <c r="F266" s="478"/>
      <c r="G266" s="478"/>
      <c r="H266" s="478"/>
      <c r="I266" s="478"/>
    </row>
    <row r="267" spans="2:9" ht="24.95" customHeight="1" x14ac:dyDescent="0.3">
      <c r="B267" s="459" t="s">
        <v>999</v>
      </c>
      <c r="C267" s="460"/>
      <c r="D267" s="460"/>
      <c r="E267" s="460"/>
      <c r="F267" s="460"/>
      <c r="G267" s="460"/>
      <c r="H267" s="460"/>
      <c r="I267" s="460"/>
    </row>
    <row r="268" spans="2:9" ht="24.95" customHeight="1" x14ac:dyDescent="0.3">
      <c r="B268" s="459" t="s">
        <v>497</v>
      </c>
      <c r="C268" s="460"/>
      <c r="D268" s="460"/>
      <c r="E268" s="460"/>
      <c r="F268" s="460"/>
      <c r="G268" s="460"/>
      <c r="H268" s="460"/>
      <c r="I268" s="460"/>
    </row>
    <row r="269" spans="2:9" ht="24.95" customHeight="1" thickBot="1" x14ac:dyDescent="0.35">
      <c r="B269" s="389" t="s">
        <v>968</v>
      </c>
      <c r="C269" s="390"/>
      <c r="D269" s="391"/>
      <c r="E269" s="391"/>
      <c r="I269" s="350" t="s">
        <v>969</v>
      </c>
    </row>
    <row r="270" spans="2:9" ht="24.95" customHeight="1" thickTop="1" x14ac:dyDescent="0.3">
      <c r="B270" s="465" t="s">
        <v>1</v>
      </c>
      <c r="C270" s="467" t="s">
        <v>970</v>
      </c>
      <c r="D270" s="468"/>
      <c r="E270" s="469"/>
      <c r="F270" s="467" t="s">
        <v>971</v>
      </c>
      <c r="G270" s="468"/>
      <c r="H270" s="469"/>
      <c r="I270" s="351"/>
    </row>
    <row r="271" spans="2:9" ht="24.95" customHeight="1" thickBot="1" x14ac:dyDescent="0.4">
      <c r="B271" s="466"/>
      <c r="C271" s="470"/>
      <c r="D271" s="471"/>
      <c r="E271" s="472"/>
      <c r="F271" s="470"/>
      <c r="G271" s="471"/>
      <c r="H271" s="472"/>
      <c r="I271" s="352" t="s">
        <v>972</v>
      </c>
    </row>
    <row r="272" spans="2:9" ht="24.95" customHeight="1" x14ac:dyDescent="0.35">
      <c r="B272" s="473" t="s">
        <v>9</v>
      </c>
      <c r="C272" s="353" t="s">
        <v>3</v>
      </c>
      <c r="D272" s="354" t="s">
        <v>973</v>
      </c>
      <c r="E272" s="355" t="s">
        <v>974</v>
      </c>
      <c r="F272" s="353" t="s">
        <v>3</v>
      </c>
      <c r="G272" s="354" t="s">
        <v>973</v>
      </c>
      <c r="H272" s="354" t="s">
        <v>974</v>
      </c>
      <c r="I272" s="352" t="s">
        <v>975</v>
      </c>
    </row>
    <row r="273" spans="2:9" ht="24.95" customHeight="1" x14ac:dyDescent="0.3">
      <c r="B273" s="473"/>
      <c r="C273" s="475" t="s">
        <v>976</v>
      </c>
      <c r="D273" s="356" t="s">
        <v>977</v>
      </c>
      <c r="E273" s="357" t="s">
        <v>978</v>
      </c>
      <c r="F273" s="475" t="s">
        <v>976</v>
      </c>
      <c r="G273" s="356" t="s">
        <v>977</v>
      </c>
      <c r="H273" s="356" t="s">
        <v>978</v>
      </c>
      <c r="I273" s="358" t="s">
        <v>979</v>
      </c>
    </row>
    <row r="274" spans="2:9" ht="24.95" customHeight="1" thickBot="1" x14ac:dyDescent="0.35">
      <c r="B274" s="474"/>
      <c r="C274" s="476"/>
      <c r="D274" s="359" t="s">
        <v>980</v>
      </c>
      <c r="E274" s="360" t="s">
        <v>981</v>
      </c>
      <c r="F274" s="476"/>
      <c r="G274" s="359" t="s">
        <v>982</v>
      </c>
      <c r="H274" s="360" t="s">
        <v>981</v>
      </c>
      <c r="I274" s="361" t="s">
        <v>983</v>
      </c>
    </row>
    <row r="275" spans="2:9" ht="24.95" customHeight="1" thickTop="1" x14ac:dyDescent="0.3">
      <c r="B275" s="392">
        <v>2004</v>
      </c>
      <c r="C275" s="392">
        <v>77555</v>
      </c>
      <c r="D275" s="376">
        <v>0.1641406926269495</v>
      </c>
      <c r="E275" s="365">
        <f>(C275/C$275)*100</f>
        <v>100</v>
      </c>
      <c r="F275" s="392">
        <v>61460</v>
      </c>
      <c r="G275" s="376">
        <v>0.34594363359019242</v>
      </c>
      <c r="H275" s="365">
        <f>(F275/F$275)*100</f>
        <v>100</v>
      </c>
      <c r="I275" s="375">
        <v>16095</v>
      </c>
    </row>
    <row r="276" spans="2:9" ht="24.95" customHeight="1" x14ac:dyDescent="0.3">
      <c r="B276" s="392">
        <v>2005</v>
      </c>
      <c r="C276" s="392">
        <v>103037</v>
      </c>
      <c r="D276" s="376">
        <v>0.15216408917453303</v>
      </c>
      <c r="E276" s="372">
        <f t="shared" ref="E276:E284" si="16">(C276/C$275)*100</f>
        <v>132.85668235445814</v>
      </c>
      <c r="F276" s="392">
        <v>80626</v>
      </c>
      <c r="G276" s="376">
        <v>0.36157589075498353</v>
      </c>
      <c r="H276" s="372">
        <f t="shared" ref="H276:H284" si="17">(F276/F$275)*100</f>
        <v>131.18451025056947</v>
      </c>
      <c r="I276" s="375">
        <v>22411</v>
      </c>
    </row>
    <row r="277" spans="2:9" ht="24.95" customHeight="1" x14ac:dyDescent="0.3">
      <c r="B277" s="392">
        <v>2006</v>
      </c>
      <c r="C277" s="392">
        <v>105776</v>
      </c>
      <c r="D277" s="376">
        <v>0.13366711358848737</v>
      </c>
      <c r="E277" s="372">
        <f t="shared" si="16"/>
        <v>136.38836954419443</v>
      </c>
      <c r="F277" s="392">
        <v>93363</v>
      </c>
      <c r="G277" s="376">
        <v>0.35716253127367042</v>
      </c>
      <c r="H277" s="372">
        <f t="shared" si="17"/>
        <v>151.90855841197526</v>
      </c>
      <c r="I277" s="375">
        <v>12413</v>
      </c>
    </row>
    <row r="278" spans="2:9" ht="24.95" customHeight="1" x14ac:dyDescent="0.3">
      <c r="B278" s="392">
        <v>2007</v>
      </c>
      <c r="C278" s="392">
        <v>97291</v>
      </c>
      <c r="D278" s="374">
        <v>0.11126562923503236</v>
      </c>
      <c r="E278" s="400">
        <f t="shared" si="16"/>
        <v>125.44774676036361</v>
      </c>
      <c r="F278" s="392">
        <v>122275</v>
      </c>
      <c r="G278" s="376">
        <v>0.36166619341709849</v>
      </c>
      <c r="H278" s="372">
        <f t="shared" si="17"/>
        <v>198.95053693459161</v>
      </c>
      <c r="I278" s="375">
        <v>-24984</v>
      </c>
    </row>
    <row r="279" spans="2:9" ht="24.95" customHeight="1" x14ac:dyDescent="0.3">
      <c r="B279" s="393">
        <v>2008</v>
      </c>
      <c r="C279" s="393">
        <v>125357</v>
      </c>
      <c r="D279" s="376">
        <v>0.10664306216513736</v>
      </c>
      <c r="E279" s="372">
        <f t="shared" si="16"/>
        <v>161.63625813938495</v>
      </c>
      <c r="F279" s="393">
        <v>144217</v>
      </c>
      <c r="G279" s="376">
        <v>0.33402663096724283</v>
      </c>
      <c r="H279" s="372">
        <f t="shared" si="17"/>
        <v>234.65180605271723</v>
      </c>
      <c r="I279" s="394">
        <v>-18860</v>
      </c>
    </row>
    <row r="280" spans="2:9" ht="24.95" customHeight="1" x14ac:dyDescent="0.3">
      <c r="B280" s="393">
        <v>2009</v>
      </c>
      <c r="C280" s="393">
        <v>67416</v>
      </c>
      <c r="D280" s="395">
        <v>9.3489333790037293E-2</v>
      </c>
      <c r="E280" s="372">
        <f t="shared" si="16"/>
        <v>86.926697182644574</v>
      </c>
      <c r="F280" s="393">
        <v>121302</v>
      </c>
      <c r="G280" s="395">
        <v>0.33855815121828686</v>
      </c>
      <c r="H280" s="372">
        <f t="shared" si="17"/>
        <v>197.36739342661892</v>
      </c>
      <c r="I280" s="394">
        <v>-53886</v>
      </c>
    </row>
    <row r="281" spans="2:9" ht="24.95" customHeight="1" x14ac:dyDescent="0.3">
      <c r="B281" s="393">
        <v>2010</v>
      </c>
      <c r="C281" s="393">
        <v>90452</v>
      </c>
      <c r="D281" s="395">
        <v>9.6043152099470688E-2</v>
      </c>
      <c r="E281" s="372">
        <f t="shared" si="16"/>
        <v>116.6294887499194</v>
      </c>
      <c r="F281" s="393">
        <v>130328</v>
      </c>
      <c r="G281" s="395">
        <v>0.32522159227022279</v>
      </c>
      <c r="H281" s="372">
        <f t="shared" si="17"/>
        <v>212.05336804425642</v>
      </c>
      <c r="I281" s="394">
        <v>-39876</v>
      </c>
    </row>
    <row r="282" spans="2:9" ht="24.95" customHeight="1" x14ac:dyDescent="0.3">
      <c r="B282" s="393">
        <v>2011</v>
      </c>
      <c r="C282" s="393">
        <v>165324</v>
      </c>
      <c r="D282" s="395">
        <v>0.12088445620859596</v>
      </c>
      <c r="E282" s="372">
        <f t="shared" si="16"/>
        <v>213.17000838114888</v>
      </c>
      <c r="F282" s="393">
        <v>155186</v>
      </c>
      <c r="G282" s="395">
        <v>0.314492480479239</v>
      </c>
      <c r="H282" s="372">
        <f t="shared" si="17"/>
        <v>252.49918646274</v>
      </c>
      <c r="I282" s="394">
        <v>10138</v>
      </c>
    </row>
    <row r="283" spans="2:9" ht="24.95" customHeight="1" x14ac:dyDescent="0.3">
      <c r="B283" s="393">
        <v>2012</v>
      </c>
      <c r="C283" s="393">
        <v>177984</v>
      </c>
      <c r="D283" s="376">
        <v>0.12219962622777036</v>
      </c>
      <c r="E283" s="372">
        <f t="shared" si="16"/>
        <v>229.49390754948104</v>
      </c>
      <c r="F283" s="393">
        <v>173454</v>
      </c>
      <c r="G283" s="376">
        <v>0.2972785373102097</v>
      </c>
      <c r="H283" s="372">
        <f t="shared" si="17"/>
        <v>282.22258379433777</v>
      </c>
      <c r="I283" s="394">
        <v>4530</v>
      </c>
    </row>
    <row r="284" spans="2:9" ht="24.95" customHeight="1" thickBot="1" x14ac:dyDescent="0.35">
      <c r="B284" s="396">
        <v>2013</v>
      </c>
      <c r="C284" s="396">
        <v>164678</v>
      </c>
      <c r="D284" s="380">
        <v>0.11683243196457241</v>
      </c>
      <c r="E284" s="381">
        <f t="shared" si="16"/>
        <v>212.33705112500806</v>
      </c>
      <c r="F284" s="396">
        <v>190217</v>
      </c>
      <c r="G284" s="380">
        <v>0.3016530760472072</v>
      </c>
      <c r="H284" s="381">
        <f t="shared" si="17"/>
        <v>309.49723397331599</v>
      </c>
      <c r="I284" s="383">
        <f>C284-F284</f>
        <v>-25539</v>
      </c>
    </row>
    <row r="285" spans="2:9" ht="24.95" customHeight="1" thickTop="1" x14ac:dyDescent="0.3"/>
    <row r="286" spans="2:9" ht="24.95" customHeight="1" x14ac:dyDescent="0.3"/>
    <row r="287" spans="2:9" ht="24.95" customHeight="1" x14ac:dyDescent="0.3"/>
    <row r="288" spans="2:9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11.25" customHeight="1" x14ac:dyDescent="0.3"/>
  </sheetData>
  <mergeCells count="81">
    <mergeCell ref="B272:B274"/>
    <mergeCell ref="C273:C274"/>
    <mergeCell ref="F273:F274"/>
    <mergeCell ref="B266:I266"/>
    <mergeCell ref="B267:I267"/>
    <mergeCell ref="B268:I268"/>
    <mergeCell ref="B270:B271"/>
    <mergeCell ref="C270:E271"/>
    <mergeCell ref="F270:H271"/>
    <mergeCell ref="B237:B238"/>
    <mergeCell ref="C237:E238"/>
    <mergeCell ref="F237:H238"/>
    <mergeCell ref="B239:B241"/>
    <mergeCell ref="C240:C241"/>
    <mergeCell ref="F240:F241"/>
    <mergeCell ref="B235:I235"/>
    <mergeCell ref="B200:I200"/>
    <mergeCell ref="B201:I201"/>
    <mergeCell ref="B202:I202"/>
    <mergeCell ref="B204:B205"/>
    <mergeCell ref="C204:E205"/>
    <mergeCell ref="F204:H205"/>
    <mergeCell ref="B206:B208"/>
    <mergeCell ref="C207:C208"/>
    <mergeCell ref="F207:F208"/>
    <mergeCell ref="B233:I233"/>
    <mergeCell ref="B234:I234"/>
    <mergeCell ref="B171:B172"/>
    <mergeCell ref="C171:E172"/>
    <mergeCell ref="F171:H172"/>
    <mergeCell ref="B173:B175"/>
    <mergeCell ref="C174:C175"/>
    <mergeCell ref="F174:F175"/>
    <mergeCell ref="B169:I169"/>
    <mergeCell ref="B134:I134"/>
    <mergeCell ref="B135:I135"/>
    <mergeCell ref="B136:I136"/>
    <mergeCell ref="B138:B139"/>
    <mergeCell ref="C138:E139"/>
    <mergeCell ref="F138:H139"/>
    <mergeCell ref="B140:B142"/>
    <mergeCell ref="C141:C142"/>
    <mergeCell ref="F141:F142"/>
    <mergeCell ref="B167:I167"/>
    <mergeCell ref="B168:I168"/>
    <mergeCell ref="B105:B106"/>
    <mergeCell ref="C105:E106"/>
    <mergeCell ref="F105:H106"/>
    <mergeCell ref="B107:B109"/>
    <mergeCell ref="C108:C109"/>
    <mergeCell ref="F108:F109"/>
    <mergeCell ref="B103:I103"/>
    <mergeCell ref="B68:I68"/>
    <mergeCell ref="B69:I69"/>
    <mergeCell ref="B70:I70"/>
    <mergeCell ref="B72:B73"/>
    <mergeCell ref="C72:E73"/>
    <mergeCell ref="F72:H73"/>
    <mergeCell ref="B74:B76"/>
    <mergeCell ref="C75:C76"/>
    <mergeCell ref="F75:F76"/>
    <mergeCell ref="B101:I101"/>
    <mergeCell ref="B102:I102"/>
    <mergeCell ref="B39:B40"/>
    <mergeCell ref="C39:E40"/>
    <mergeCell ref="F39:H40"/>
    <mergeCell ref="B41:B43"/>
    <mergeCell ref="C42:C43"/>
    <mergeCell ref="F42:F43"/>
    <mergeCell ref="B37:I37"/>
    <mergeCell ref="B2:I2"/>
    <mergeCell ref="B3:I3"/>
    <mergeCell ref="B4:I4"/>
    <mergeCell ref="B6:B7"/>
    <mergeCell ref="C6:E7"/>
    <mergeCell ref="F6:H7"/>
    <mergeCell ref="B8:B10"/>
    <mergeCell ref="C9:C10"/>
    <mergeCell ref="F9:F10"/>
    <mergeCell ref="B35:I35"/>
    <mergeCell ref="B36:I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>
    <tabColor rgb="FF0099BF"/>
  </sheetPr>
  <dimension ref="B1:I225"/>
  <sheetViews>
    <sheetView showGridLines="0" rightToLeft="1" view="pageBreakPreview" zoomScaleNormal="75" zoomScaleSheetLayoutView="100" workbookViewId="0"/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85546875" style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" style="1" customWidth="1"/>
    <col min="8" max="8" width="12.7109375" style="3" customWidth="1"/>
    <col min="9" max="9" width="20.7109375" style="2" customWidth="1"/>
    <col min="10" max="10" width="2.140625" style="1" customWidth="1"/>
    <col min="11" max="16384" width="9.140625" style="1"/>
  </cols>
  <sheetData>
    <row r="1" spans="2:9" s="10" customFormat="1" ht="11.25" customHeight="1" x14ac:dyDescent="0.2">
      <c r="E1" s="11"/>
      <c r="H1" s="11"/>
      <c r="I1" s="17"/>
    </row>
    <row r="2" spans="2:9" s="10" customFormat="1" ht="24.95" customHeight="1" x14ac:dyDescent="0.2">
      <c r="B2" s="488" t="s">
        <v>410</v>
      </c>
      <c r="C2" s="489"/>
      <c r="D2" s="489"/>
      <c r="E2" s="489"/>
      <c r="F2" s="489"/>
      <c r="G2" s="489"/>
      <c r="H2" s="489"/>
      <c r="I2" s="489"/>
    </row>
    <row r="3" spans="2:9" s="10" customFormat="1" ht="24.95" customHeight="1" x14ac:dyDescent="0.2">
      <c r="B3" s="485" t="s">
        <v>411</v>
      </c>
      <c r="C3" s="486"/>
      <c r="D3" s="486"/>
      <c r="E3" s="486"/>
      <c r="F3" s="486"/>
      <c r="G3" s="486"/>
      <c r="H3" s="486"/>
      <c r="I3" s="486"/>
    </row>
    <row r="4" spans="2:9" s="10" customFormat="1" ht="24.9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</row>
    <row r="5" spans="2:9" s="29" customFormat="1" ht="24.95" customHeight="1" thickBot="1" x14ac:dyDescent="0.3">
      <c r="B5" s="155" t="s">
        <v>0</v>
      </c>
      <c r="E5" s="30" t="s">
        <v>7</v>
      </c>
      <c r="F5" s="30" t="s">
        <v>7</v>
      </c>
      <c r="H5" s="30"/>
      <c r="I5" s="152" t="s">
        <v>23</v>
      </c>
    </row>
    <row r="6" spans="2:9" s="24" customFormat="1" ht="24.95" customHeight="1" thickTop="1" thickBot="1" x14ac:dyDescent="0.35">
      <c r="B6" s="12" t="s">
        <v>1</v>
      </c>
      <c r="C6" s="503" t="s">
        <v>15</v>
      </c>
      <c r="D6" s="504"/>
      <c r="E6" s="505"/>
      <c r="F6" s="503" t="s">
        <v>16</v>
      </c>
      <c r="G6" s="504"/>
      <c r="H6" s="505"/>
      <c r="I6" s="506" t="s">
        <v>2</v>
      </c>
    </row>
    <row r="7" spans="2:9" s="9" customFormat="1" ht="24.95" customHeight="1" thickTop="1" x14ac:dyDescent="0.25">
      <c r="B7" s="536" t="s">
        <v>9</v>
      </c>
      <c r="C7" s="22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07"/>
    </row>
    <row r="8" spans="2:9" s="9" customFormat="1" ht="24.95" customHeight="1" thickBot="1" x14ac:dyDescent="0.3">
      <c r="B8" s="537"/>
      <c r="C8" s="423" t="s">
        <v>10</v>
      </c>
      <c r="D8" s="422" t="s">
        <v>11</v>
      </c>
      <c r="E8" s="421" t="s">
        <v>12</v>
      </c>
      <c r="F8" s="423" t="s">
        <v>10</v>
      </c>
      <c r="G8" s="422" t="s">
        <v>11</v>
      </c>
      <c r="H8" s="421" t="s">
        <v>12</v>
      </c>
      <c r="I8" s="335" t="s">
        <v>13</v>
      </c>
    </row>
    <row r="9" spans="2:9" s="10" customFormat="1" ht="24.75" customHeight="1" thickTop="1" x14ac:dyDescent="0.2">
      <c r="B9" s="111">
        <v>2004</v>
      </c>
      <c r="C9" s="112">
        <v>12230</v>
      </c>
      <c r="D9" s="113">
        <v>11</v>
      </c>
      <c r="E9" s="110">
        <f>C9/'التبادل و الميزان التجاري'!C7</f>
        <v>2.5884090913901005E-2</v>
      </c>
      <c r="F9" s="112">
        <v>4520</v>
      </c>
      <c r="G9" s="113">
        <v>11</v>
      </c>
      <c r="H9" s="110">
        <f>F9/'التبادل و الميزان التجاري'!D7</f>
        <v>2.5441998435204522E-2</v>
      </c>
      <c r="I9" s="32">
        <f t="shared" ref="I9:I16" si="0">C9-F9</f>
        <v>7710</v>
      </c>
    </row>
    <row r="10" spans="2:9" s="10" customFormat="1" ht="24.75" customHeight="1" x14ac:dyDescent="0.2">
      <c r="B10" s="111">
        <v>2005</v>
      </c>
      <c r="C10" s="112">
        <v>18027</v>
      </c>
      <c r="D10" s="113">
        <v>11</v>
      </c>
      <c r="E10" s="110">
        <f>C10/'التبادل و الميزان التجاري'!C8</f>
        <v>2.6622106966908074E-2</v>
      </c>
      <c r="F10" s="112">
        <v>5862</v>
      </c>
      <c r="G10" s="113">
        <v>11</v>
      </c>
      <c r="H10" s="110">
        <f>F10/'التبادل و الميزان التجاري'!D8</f>
        <v>2.628876381819405E-2</v>
      </c>
      <c r="I10" s="32">
        <f t="shared" si="0"/>
        <v>12165</v>
      </c>
    </row>
    <row r="11" spans="2:9" s="10" customFormat="1" ht="24.75" customHeight="1" x14ac:dyDescent="0.2">
      <c r="B11" s="111">
        <v>2006</v>
      </c>
      <c r="C11" s="112">
        <v>25488</v>
      </c>
      <c r="D11" s="113">
        <v>8</v>
      </c>
      <c r="E11" s="114">
        <f>C11/'التبادل و الميزان التجاري'!C9</f>
        <v>3.2208699432228163E-2</v>
      </c>
      <c r="F11" s="112">
        <v>7167</v>
      </c>
      <c r="G11" s="113">
        <v>11</v>
      </c>
      <c r="H11" s="114">
        <f>F11/'التبادل و الميزان التجاري'!D9</f>
        <v>2.7417540799228774E-2</v>
      </c>
      <c r="I11" s="49">
        <f t="shared" si="0"/>
        <v>18321</v>
      </c>
    </row>
    <row r="12" spans="2:9" s="10" customFormat="1" ht="24.75" customHeight="1" x14ac:dyDescent="0.2">
      <c r="B12" s="107">
        <v>2007</v>
      </c>
      <c r="C12" s="115">
        <v>31780</v>
      </c>
      <c r="D12" s="109">
        <v>8</v>
      </c>
      <c r="E12" s="110">
        <f>C12/'التبادل و الميزان التجاري'!C10</f>
        <v>3.634479753614752E-2</v>
      </c>
      <c r="F12" s="115">
        <v>8437</v>
      </c>
      <c r="G12" s="109">
        <v>10</v>
      </c>
      <c r="H12" s="110">
        <f>F12/'التبادل و الميزان التجاري'!D10</f>
        <v>2.4955041291024823E-2</v>
      </c>
      <c r="I12" s="33">
        <f t="shared" si="0"/>
        <v>23343</v>
      </c>
    </row>
    <row r="13" spans="2:9" s="10" customFormat="1" ht="24.75" customHeight="1" x14ac:dyDescent="0.2">
      <c r="B13" s="116">
        <v>2008</v>
      </c>
      <c r="C13" s="117">
        <v>32900</v>
      </c>
      <c r="D13" s="118">
        <v>9</v>
      </c>
      <c r="E13" s="110">
        <f>C13/'التبادل و الميزان التجاري'!C11</f>
        <v>2.7988518752307564E-2</v>
      </c>
      <c r="F13" s="117">
        <v>10814</v>
      </c>
      <c r="G13" s="118">
        <v>11</v>
      </c>
      <c r="H13" s="119">
        <f>F13/'التبادل و الميزان التجاري'!D11</f>
        <v>2.5046728106116228E-2</v>
      </c>
      <c r="I13" s="88">
        <f t="shared" si="0"/>
        <v>22086</v>
      </c>
    </row>
    <row r="14" spans="2:9" s="10" customFormat="1" ht="24.75" customHeight="1" x14ac:dyDescent="0.2">
      <c r="B14" s="111">
        <v>2009</v>
      </c>
      <c r="C14" s="120">
        <v>31921</v>
      </c>
      <c r="D14" s="113">
        <v>6</v>
      </c>
      <c r="E14" s="110">
        <f>C14/'التبادل و الميزان التجاري'!C12</f>
        <v>4.4266539455200253E-2</v>
      </c>
      <c r="F14" s="120">
        <v>10790</v>
      </c>
      <c r="G14" s="113">
        <v>10</v>
      </c>
      <c r="H14" s="114">
        <f>F14/'التبادل و الميزان التجاري'!D12</f>
        <v>3.0115269753551593E-2</v>
      </c>
      <c r="I14" s="49">
        <f t="shared" si="0"/>
        <v>21131</v>
      </c>
    </row>
    <row r="15" spans="2:9" s="10" customFormat="1" ht="24.75" customHeight="1" x14ac:dyDescent="0.2">
      <c r="B15" s="111">
        <v>2010</v>
      </c>
      <c r="C15" s="120">
        <v>32923</v>
      </c>
      <c r="D15" s="113">
        <v>8</v>
      </c>
      <c r="E15" s="110">
        <f>C15/'التبادل و الميزان التجاري'!C13</f>
        <v>3.4958084913223296E-2</v>
      </c>
      <c r="F15" s="120">
        <v>14190</v>
      </c>
      <c r="G15" s="113">
        <v>8</v>
      </c>
      <c r="H15" s="114">
        <f>F15/'التبادل و الميزان التجاري'!D13</f>
        <v>3.5409845883574223E-2</v>
      </c>
      <c r="I15" s="49">
        <f t="shared" si="0"/>
        <v>18733</v>
      </c>
    </row>
    <row r="16" spans="2:9" s="10" customFormat="1" ht="24.75" customHeight="1" x14ac:dyDescent="0.2">
      <c r="B16" s="111">
        <v>2011</v>
      </c>
      <c r="C16" s="120">
        <v>37881</v>
      </c>
      <c r="D16" s="113">
        <v>9</v>
      </c>
      <c r="E16" s="114">
        <f>C16/'التبادل و الميزان التجاري'!C14</f>
        <v>2.7698483496877788E-2</v>
      </c>
      <c r="F16" s="120">
        <v>20426</v>
      </c>
      <c r="G16" s="113">
        <v>6</v>
      </c>
      <c r="H16" s="114">
        <f>F16/'التبادل و الميزان التجاري'!D14</f>
        <v>4.1394348757419715E-2</v>
      </c>
      <c r="I16" s="49">
        <f t="shared" si="0"/>
        <v>17455</v>
      </c>
    </row>
    <row r="17" spans="2:9" s="10" customFormat="1" ht="24.75" customHeight="1" x14ac:dyDescent="0.2">
      <c r="B17" s="111">
        <v>2012</v>
      </c>
      <c r="C17" s="120">
        <v>38927</v>
      </c>
      <c r="D17" s="113">
        <v>10</v>
      </c>
      <c r="E17" s="114">
        <f>C17/'التبادل و الميزان التجاري'!C15</f>
        <v>2.6726362202042976E-2</v>
      </c>
      <c r="F17" s="120">
        <v>24495</v>
      </c>
      <c r="G17" s="113">
        <v>6</v>
      </c>
      <c r="H17" s="114">
        <f>F17/'التبادل و الميزان التجاري'!D15</f>
        <v>4.1981377030299603E-2</v>
      </c>
      <c r="I17" s="49">
        <v>14432</v>
      </c>
    </row>
    <row r="18" spans="2:9" s="10" customFormat="1" ht="24.75" customHeight="1" thickBot="1" x14ac:dyDescent="0.25">
      <c r="B18" s="121">
        <v>2013</v>
      </c>
      <c r="C18" s="122">
        <v>38896</v>
      </c>
      <c r="D18" s="123">
        <v>8</v>
      </c>
      <c r="E18" s="124">
        <f>C18/'التبادل و الميزان التجاري'!$C$16</f>
        <v>2.7595150983701577E-2</v>
      </c>
      <c r="F18" s="122">
        <v>31940</v>
      </c>
      <c r="G18" s="123">
        <v>6</v>
      </c>
      <c r="H18" s="124">
        <f>F18/'التبادل و الميزان التجاري'!D16</f>
        <v>5.0651620249230075E-2</v>
      </c>
      <c r="I18" s="16">
        <f>C18-F18</f>
        <v>6956</v>
      </c>
    </row>
    <row r="19" spans="2:9" s="10" customFormat="1" ht="10.5" customHeight="1" thickTop="1" thickBot="1" x14ac:dyDescent="0.25">
      <c r="B19" s="186"/>
      <c r="C19" s="186"/>
      <c r="D19" s="193"/>
      <c r="E19" s="194"/>
      <c r="F19" s="186"/>
      <c r="G19" s="186"/>
      <c r="H19" s="188"/>
      <c r="I19" s="44"/>
    </row>
    <row r="20" spans="2:9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9" s="10" customFormat="1" ht="24.75" customHeight="1" x14ac:dyDescent="0.2">
      <c r="B21" s="519" t="s">
        <v>60</v>
      </c>
      <c r="C21" s="520"/>
      <c r="D21" s="520"/>
      <c r="E21" s="258">
        <v>14749</v>
      </c>
      <c r="F21" s="519" t="s">
        <v>128</v>
      </c>
      <c r="G21" s="511"/>
      <c r="H21" s="511"/>
      <c r="I21" s="258">
        <v>4186</v>
      </c>
    </row>
    <row r="22" spans="2:9" s="10" customFormat="1" ht="24.75" customHeight="1" x14ac:dyDescent="0.2">
      <c r="B22" s="492" t="s">
        <v>769</v>
      </c>
      <c r="C22" s="493"/>
      <c r="D22" s="493"/>
      <c r="E22" s="258">
        <v>1033</v>
      </c>
      <c r="F22" s="490" t="s">
        <v>775</v>
      </c>
      <c r="G22" s="513"/>
      <c r="H22" s="513"/>
      <c r="I22" s="258">
        <v>1991</v>
      </c>
    </row>
    <row r="23" spans="2:9" s="10" customFormat="1" ht="24.75" customHeight="1" x14ac:dyDescent="0.2">
      <c r="B23" s="492" t="s">
        <v>503</v>
      </c>
      <c r="C23" s="493"/>
      <c r="D23" s="493"/>
      <c r="E23" s="125">
        <v>804</v>
      </c>
      <c r="F23" s="534" t="s">
        <v>774</v>
      </c>
      <c r="G23" s="535"/>
      <c r="H23" s="535"/>
      <c r="I23" s="258">
        <v>1308</v>
      </c>
    </row>
    <row r="24" spans="2:9" s="10" customFormat="1" ht="24.75" customHeight="1" x14ac:dyDescent="0.2">
      <c r="B24" s="492" t="s">
        <v>504</v>
      </c>
      <c r="C24" s="498"/>
      <c r="D24" s="498"/>
      <c r="E24" s="125">
        <v>791</v>
      </c>
      <c r="F24" s="490" t="s">
        <v>506</v>
      </c>
      <c r="G24" s="513"/>
      <c r="H24" s="513"/>
      <c r="I24" s="125">
        <v>811</v>
      </c>
    </row>
    <row r="25" spans="2:9" s="10" customFormat="1" ht="24.75" customHeight="1" thickBot="1" x14ac:dyDescent="0.25">
      <c r="B25" s="494" t="s">
        <v>505</v>
      </c>
      <c r="C25" s="518"/>
      <c r="D25" s="518"/>
      <c r="E25" s="85">
        <v>591</v>
      </c>
      <c r="F25" s="515" t="s">
        <v>776</v>
      </c>
      <c r="G25" s="516"/>
      <c r="H25" s="517"/>
      <c r="I25" s="85">
        <v>789</v>
      </c>
    </row>
    <row r="26" spans="2:9" s="10" customFormat="1" ht="24.75" customHeight="1" x14ac:dyDescent="0.2">
      <c r="B26" s="65"/>
      <c r="C26" s="65"/>
      <c r="D26" s="65"/>
      <c r="E26" s="65"/>
      <c r="F26" s="65"/>
      <c r="G26" s="65"/>
      <c r="H26" s="66"/>
      <c r="I26" s="67"/>
    </row>
    <row r="27" spans="2:9" s="10" customFormat="1" ht="24.95" customHeight="1" x14ac:dyDescent="0.2">
      <c r="B27" s="483" t="s">
        <v>59</v>
      </c>
      <c r="C27" s="484"/>
      <c r="D27" s="484"/>
      <c r="E27" s="484"/>
      <c r="F27" s="484"/>
      <c r="G27" s="484"/>
      <c r="H27" s="484"/>
      <c r="I27" s="484"/>
    </row>
    <row r="28" spans="2:9" s="10" customFormat="1" ht="24.95" customHeight="1" x14ac:dyDescent="0.2"/>
    <row r="29" spans="2:9" s="10" customFormat="1" ht="24.95" customHeight="1" x14ac:dyDescent="0.2"/>
    <row r="30" spans="2:9" s="10" customFormat="1" ht="24.95" customHeight="1" x14ac:dyDescent="0.2"/>
    <row r="31" spans="2:9" s="10" customFormat="1" ht="24.95" customHeight="1" x14ac:dyDescent="0.2"/>
    <row r="32" spans="2:9" s="10" customFormat="1" ht="24.95" customHeight="1" x14ac:dyDescent="0.2"/>
    <row r="33" spans="2:9" s="10" customFormat="1" ht="24.95" customHeight="1" x14ac:dyDescent="0.2">
      <c r="E33" s="11"/>
      <c r="H33" s="11"/>
      <c r="I33" s="17"/>
    </row>
    <row r="34" spans="2:9" s="10" customFormat="1" ht="24.95" customHeight="1" x14ac:dyDescent="0.2">
      <c r="E34" s="11"/>
      <c r="H34" s="11"/>
      <c r="I34" s="17"/>
    </row>
    <row r="35" spans="2:9" s="10" customFormat="1" ht="24.95" customHeight="1" x14ac:dyDescent="0.2">
      <c r="E35" s="11"/>
      <c r="H35" s="11"/>
      <c r="I35" s="17"/>
    </row>
    <row r="36" spans="2:9" s="10" customFormat="1" ht="24.95" customHeight="1" x14ac:dyDescent="0.2">
      <c r="E36" s="11"/>
      <c r="H36" s="11"/>
      <c r="I36" s="17"/>
    </row>
    <row r="37" spans="2:9" s="10" customFormat="1" ht="24.95" customHeight="1" x14ac:dyDescent="0.2">
      <c r="E37" s="11"/>
      <c r="H37" s="11"/>
      <c r="I37" s="17"/>
    </row>
    <row r="38" spans="2:9" s="10" customFormat="1" ht="11.25" customHeight="1" x14ac:dyDescent="0.2">
      <c r="E38" s="11"/>
      <c r="H38" s="11"/>
      <c r="I38" s="17"/>
    </row>
    <row r="39" spans="2:9" s="10" customFormat="1" ht="11.25" customHeight="1" x14ac:dyDescent="0.2">
      <c r="E39" s="11"/>
      <c r="H39" s="11"/>
      <c r="I39" s="17"/>
    </row>
    <row r="40" spans="2:9" s="10" customFormat="1" ht="24.95" customHeight="1" x14ac:dyDescent="0.2">
      <c r="B40" s="488" t="s">
        <v>61</v>
      </c>
      <c r="C40" s="489"/>
      <c r="D40" s="489"/>
      <c r="E40" s="489"/>
      <c r="F40" s="489"/>
      <c r="G40" s="489"/>
      <c r="H40" s="489"/>
      <c r="I40" s="489"/>
    </row>
    <row r="41" spans="2:9" s="10" customFormat="1" ht="24.95" customHeight="1" x14ac:dyDescent="0.2">
      <c r="B41" s="485" t="s">
        <v>62</v>
      </c>
      <c r="C41" s="486"/>
      <c r="D41" s="486"/>
      <c r="E41" s="486"/>
      <c r="F41" s="486"/>
      <c r="G41" s="486"/>
      <c r="H41" s="486"/>
      <c r="I41" s="486"/>
    </row>
    <row r="42" spans="2:9" s="10" customFormat="1" ht="24.9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</row>
    <row r="43" spans="2:9" s="29" customFormat="1" ht="24.95" customHeight="1" thickBot="1" x14ac:dyDescent="0.3">
      <c r="B43" s="155" t="s">
        <v>0</v>
      </c>
      <c r="E43" s="30"/>
      <c r="H43" s="30"/>
      <c r="I43" s="152" t="s">
        <v>23</v>
      </c>
    </row>
    <row r="44" spans="2:9" s="24" customFormat="1" ht="24.95" customHeight="1" thickTop="1" thickBot="1" x14ac:dyDescent="0.35">
      <c r="B44" s="12" t="s">
        <v>1</v>
      </c>
      <c r="C44" s="503" t="s">
        <v>15</v>
      </c>
      <c r="D44" s="504"/>
      <c r="E44" s="505"/>
      <c r="F44" s="503" t="s">
        <v>16</v>
      </c>
      <c r="G44" s="504"/>
      <c r="H44" s="505"/>
      <c r="I44" s="506" t="s">
        <v>2</v>
      </c>
    </row>
    <row r="45" spans="2:9" s="9" customFormat="1" ht="24.95" customHeight="1" thickTop="1" x14ac:dyDescent="0.25">
      <c r="B45" s="508" t="s">
        <v>9</v>
      </c>
      <c r="C45" s="22" t="s">
        <v>3</v>
      </c>
      <c r="D45" s="20" t="s">
        <v>4</v>
      </c>
      <c r="E45" s="21" t="s">
        <v>5</v>
      </c>
      <c r="F45" s="22" t="s">
        <v>3</v>
      </c>
      <c r="G45" s="20" t="s">
        <v>4</v>
      </c>
      <c r="H45" s="21" t="s">
        <v>6</v>
      </c>
      <c r="I45" s="507"/>
    </row>
    <row r="46" spans="2:9" s="9" customFormat="1" ht="24.95" customHeight="1" thickBot="1" x14ac:dyDescent="0.3">
      <c r="B46" s="509"/>
      <c r="C46" s="423" t="s">
        <v>10</v>
      </c>
      <c r="D46" s="422" t="s">
        <v>11</v>
      </c>
      <c r="E46" s="421" t="s">
        <v>12</v>
      </c>
      <c r="F46" s="423" t="s">
        <v>10</v>
      </c>
      <c r="G46" s="422" t="s">
        <v>11</v>
      </c>
      <c r="H46" s="421" t="s">
        <v>12</v>
      </c>
      <c r="I46" s="335" t="s">
        <v>13</v>
      </c>
    </row>
    <row r="47" spans="2:9" s="10" customFormat="1" ht="24.75" customHeight="1" thickTop="1" x14ac:dyDescent="0.2">
      <c r="B47" s="111">
        <v>2004</v>
      </c>
      <c r="C47" s="120">
        <v>11507</v>
      </c>
      <c r="D47" s="126">
        <v>12</v>
      </c>
      <c r="E47" s="110">
        <f>C47/'التبادل و الميزان التجاري'!C7</f>
        <v>2.4353903037306529E-2</v>
      </c>
      <c r="F47" s="112">
        <v>1885</v>
      </c>
      <c r="G47" s="113">
        <v>21</v>
      </c>
      <c r="H47" s="110">
        <f>F47/'التبادل و الميزان التجاري'!D7</f>
        <v>1.0610213949194806E-2</v>
      </c>
      <c r="I47" s="32">
        <f t="shared" ref="I47:I51" si="1">C47-F47</f>
        <v>9622</v>
      </c>
    </row>
    <row r="48" spans="2:9" s="10" customFormat="1" ht="24.75" customHeight="1" x14ac:dyDescent="0.2">
      <c r="B48" s="111">
        <v>2005</v>
      </c>
      <c r="C48" s="120">
        <v>18637</v>
      </c>
      <c r="D48" s="118">
        <v>10</v>
      </c>
      <c r="E48" s="110">
        <f>C48/'التبادل و الميزان التجاري'!C8</f>
        <v>2.7522949328355563E-2</v>
      </c>
      <c r="F48" s="112">
        <v>2146</v>
      </c>
      <c r="G48" s="113">
        <v>22</v>
      </c>
      <c r="H48" s="110">
        <f>F48/'التبادل و الميزان التجاري'!D8</f>
        <v>9.6239657376056692E-3</v>
      </c>
      <c r="I48" s="32">
        <f t="shared" si="1"/>
        <v>16491</v>
      </c>
    </row>
    <row r="49" spans="2:9" s="10" customFormat="1" ht="24.75" customHeight="1" x14ac:dyDescent="0.2">
      <c r="B49" s="111">
        <v>2006</v>
      </c>
      <c r="C49" s="112">
        <v>22717</v>
      </c>
      <c r="D49" s="113">
        <v>10</v>
      </c>
      <c r="E49" s="114">
        <f>C49/'التبادل و الميزان التجاري'!C9</f>
        <v>2.8707039587332357E-2</v>
      </c>
      <c r="F49" s="120">
        <v>2585</v>
      </c>
      <c r="G49" s="113">
        <v>25</v>
      </c>
      <c r="H49" s="114">
        <f>F49/'التبادل و الميزان التجاري'!D9</f>
        <v>9.8889832518496423E-3</v>
      </c>
      <c r="I49" s="49">
        <f t="shared" si="1"/>
        <v>20132</v>
      </c>
    </row>
    <row r="50" spans="2:9" s="10" customFormat="1" ht="24.75" customHeight="1" x14ac:dyDescent="0.2">
      <c r="B50" s="111">
        <v>2007</v>
      </c>
      <c r="C50" s="120">
        <v>26238</v>
      </c>
      <c r="D50" s="113">
        <v>9</v>
      </c>
      <c r="E50" s="114">
        <f>C50/'التبادل و الميزان التجاري'!C10</f>
        <v>3.0006758897213298E-2</v>
      </c>
      <c r="F50" s="120">
        <v>3116</v>
      </c>
      <c r="G50" s="113">
        <v>28</v>
      </c>
      <c r="H50" s="114">
        <f>F50/'التبادل و الميزان التجاري'!D10</f>
        <v>9.2165353399115031E-3</v>
      </c>
      <c r="I50" s="49">
        <f t="shared" si="1"/>
        <v>23122</v>
      </c>
    </row>
    <row r="51" spans="2:9" s="10" customFormat="1" ht="24.75" customHeight="1" x14ac:dyDescent="0.2">
      <c r="B51" s="111">
        <v>2008</v>
      </c>
      <c r="C51" s="120">
        <v>35389</v>
      </c>
      <c r="D51" s="113">
        <v>8</v>
      </c>
      <c r="E51" s="114">
        <f>C51/'التبادل و الميزان التجاري'!C11</f>
        <v>3.0105948028128035E-2</v>
      </c>
      <c r="F51" s="120">
        <v>4429</v>
      </c>
      <c r="G51" s="113">
        <v>25</v>
      </c>
      <c r="H51" s="114">
        <f>F51/'التبادل و الميزان التجاري'!D11</f>
        <v>1.0258180024226815E-2</v>
      </c>
      <c r="I51" s="49">
        <f t="shared" si="1"/>
        <v>30960</v>
      </c>
    </row>
    <row r="52" spans="2:9" s="10" customFormat="1" ht="24.75" customHeight="1" x14ac:dyDescent="0.2">
      <c r="B52" s="111">
        <v>2009</v>
      </c>
      <c r="C52" s="120">
        <v>24534</v>
      </c>
      <c r="D52" s="113">
        <v>9</v>
      </c>
      <c r="E52" s="114">
        <f>C52/'التبادل و الميزان التجاري'!C12</f>
        <v>3.4022595751821157E-2</v>
      </c>
      <c r="F52" s="120">
        <v>3530</v>
      </c>
      <c r="G52" s="113">
        <v>24</v>
      </c>
      <c r="H52" s="114">
        <f>F52/'التبادل و الميزان التجاري'!D12</f>
        <v>9.8523542381869431E-3</v>
      </c>
      <c r="I52" s="49">
        <f>C52-F52</f>
        <v>21004</v>
      </c>
    </row>
    <row r="53" spans="2:9" s="10" customFormat="1" ht="24.75" customHeight="1" x14ac:dyDescent="0.2">
      <c r="B53" s="111">
        <v>2010</v>
      </c>
      <c r="C53" s="120">
        <v>29849</v>
      </c>
      <c r="D53" s="113">
        <v>9</v>
      </c>
      <c r="E53" s="114">
        <f>C53/'التبادل و الميزان التجاري'!C13</f>
        <v>3.1694070302669929E-2</v>
      </c>
      <c r="F53" s="120">
        <v>4044</v>
      </c>
      <c r="G53" s="113">
        <v>24</v>
      </c>
      <c r="H53" s="114">
        <f>F53/'التبادل و الميزان التجاري'!D13</f>
        <v>1.0091431765551386E-2</v>
      </c>
      <c r="I53" s="49">
        <f>C53-F53</f>
        <v>25805</v>
      </c>
    </row>
    <row r="54" spans="2:9" s="10" customFormat="1" ht="24.75" customHeight="1" x14ac:dyDescent="0.2">
      <c r="B54" s="111">
        <v>2011</v>
      </c>
      <c r="C54" s="120">
        <v>36935</v>
      </c>
      <c r="D54" s="113">
        <v>10</v>
      </c>
      <c r="E54" s="114">
        <f>C54/'التبادل و الميزان التجاري'!C14</f>
        <v>2.7006770886649802E-2</v>
      </c>
      <c r="F54" s="120">
        <v>4780</v>
      </c>
      <c r="G54" s="113">
        <v>26</v>
      </c>
      <c r="H54" s="114">
        <f>F54/'التبادل و الميزان التجاري'!D14</f>
        <v>9.6869179996311675E-3</v>
      </c>
      <c r="I54" s="49">
        <f>C54-F54</f>
        <v>32155</v>
      </c>
    </row>
    <row r="55" spans="2:9" s="10" customFormat="1" ht="24.75" customHeight="1" x14ac:dyDescent="0.2">
      <c r="B55" s="111">
        <v>2012</v>
      </c>
      <c r="C55" s="120">
        <v>39121</v>
      </c>
      <c r="D55" s="113">
        <v>9</v>
      </c>
      <c r="E55" s="114">
        <f>C55/'التبادل و الميزان التجاري'!C15</f>
        <v>2.6859558036995485E-2</v>
      </c>
      <c r="F55" s="120">
        <v>4996</v>
      </c>
      <c r="G55" s="113">
        <v>28</v>
      </c>
      <c r="H55" s="114">
        <f>F55/'التبادل و الميزان التجاري'!D15</f>
        <v>8.5625213163248344E-3</v>
      </c>
      <c r="I55" s="49">
        <v>34125</v>
      </c>
    </row>
    <row r="56" spans="2:9" s="10" customFormat="1" ht="24.75" customHeight="1" thickBot="1" x14ac:dyDescent="0.25">
      <c r="B56" s="121">
        <v>2013</v>
      </c>
      <c r="C56" s="122">
        <v>38081</v>
      </c>
      <c r="D56" s="123">
        <v>9</v>
      </c>
      <c r="E56" s="124">
        <f>C56/'التبادل و الميزان التجاري'!C16</f>
        <v>2.7016941192162171E-2</v>
      </c>
      <c r="F56" s="122">
        <v>6360</v>
      </c>
      <c r="G56" s="123">
        <v>24</v>
      </c>
      <c r="H56" s="124">
        <f>F56/'التبادل و الميزان التجاري'!D16</f>
        <v>1.008592062570768E-2</v>
      </c>
      <c r="I56" s="16">
        <f>C56-F56</f>
        <v>31721</v>
      </c>
    </row>
    <row r="57" spans="2:9" s="10" customFormat="1" ht="24.75" customHeight="1" thickTop="1" thickBot="1" x14ac:dyDescent="0.25">
      <c r="B57" s="186"/>
      <c r="C57" s="186"/>
      <c r="D57" s="193"/>
      <c r="E57" s="194"/>
      <c r="F57" s="186"/>
      <c r="G57" s="186"/>
      <c r="H57" s="188"/>
      <c r="I57" s="44"/>
    </row>
    <row r="58" spans="2:9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9" s="10" customFormat="1" ht="24.75" customHeight="1" x14ac:dyDescent="0.2">
      <c r="B59" s="519" t="s">
        <v>60</v>
      </c>
      <c r="C59" s="520"/>
      <c r="D59" s="520"/>
      <c r="E59" s="259">
        <v>32112</v>
      </c>
      <c r="F59" s="510" t="s">
        <v>512</v>
      </c>
      <c r="G59" s="511"/>
      <c r="H59" s="511"/>
      <c r="I59" s="259">
        <v>1208</v>
      </c>
    </row>
    <row r="60" spans="2:9" s="10" customFormat="1" ht="24.75" customHeight="1" x14ac:dyDescent="0.2">
      <c r="B60" s="492" t="s">
        <v>779</v>
      </c>
      <c r="C60" s="493"/>
      <c r="D60" s="493"/>
      <c r="E60" s="125">
        <v>725</v>
      </c>
      <c r="F60" s="514" t="s">
        <v>780</v>
      </c>
      <c r="G60" s="513"/>
      <c r="H60" s="513"/>
      <c r="I60" s="125">
        <v>451</v>
      </c>
    </row>
    <row r="61" spans="2:9" s="10" customFormat="1" ht="24.75" customHeight="1" x14ac:dyDescent="0.2">
      <c r="B61" s="492" t="s">
        <v>777</v>
      </c>
      <c r="C61" s="493"/>
      <c r="D61" s="493"/>
      <c r="E61" s="125">
        <v>167</v>
      </c>
      <c r="F61" s="497" t="s">
        <v>507</v>
      </c>
      <c r="G61" s="498"/>
      <c r="H61" s="498"/>
      <c r="I61" s="125">
        <v>335</v>
      </c>
    </row>
    <row r="62" spans="2:9" s="10" customFormat="1" ht="24.75" customHeight="1" x14ac:dyDescent="0.2">
      <c r="B62" s="492" t="s">
        <v>778</v>
      </c>
      <c r="C62" s="493"/>
      <c r="D62" s="493"/>
      <c r="E62" s="125">
        <v>129</v>
      </c>
      <c r="F62" s="514" t="s">
        <v>413</v>
      </c>
      <c r="G62" s="513"/>
      <c r="H62" s="513"/>
      <c r="I62" s="125">
        <v>327</v>
      </c>
    </row>
    <row r="63" spans="2:9" s="10" customFormat="1" ht="24.75" customHeight="1" thickBot="1" x14ac:dyDescent="0.25">
      <c r="B63" s="494" t="s">
        <v>511</v>
      </c>
      <c r="C63" s="495"/>
      <c r="D63" s="496"/>
      <c r="E63" s="85">
        <v>78</v>
      </c>
      <c r="F63" s="521" t="s">
        <v>781</v>
      </c>
      <c r="G63" s="522"/>
      <c r="H63" s="522"/>
      <c r="I63" s="85">
        <v>279</v>
      </c>
    </row>
    <row r="64" spans="2:9" s="10" customFormat="1" ht="24.75" customHeight="1" x14ac:dyDescent="0.2">
      <c r="B64" s="65"/>
      <c r="C64" s="65"/>
      <c r="D64" s="65"/>
      <c r="E64" s="66"/>
      <c r="F64" s="65"/>
      <c r="G64" s="65"/>
      <c r="H64" s="66"/>
      <c r="I64" s="67"/>
    </row>
    <row r="65" spans="2:9" s="10" customFormat="1" ht="24.95" customHeight="1" x14ac:dyDescent="0.2">
      <c r="B65" s="483" t="s">
        <v>63</v>
      </c>
      <c r="C65" s="484"/>
      <c r="D65" s="484"/>
      <c r="E65" s="484"/>
      <c r="F65" s="484"/>
      <c r="G65" s="484"/>
      <c r="H65" s="484"/>
      <c r="I65" s="484"/>
    </row>
    <row r="66" spans="2:9" s="10" customFormat="1" ht="24.95" customHeight="1" x14ac:dyDescent="0.2">
      <c r="E66" s="11"/>
      <c r="H66" s="11"/>
      <c r="I66" s="17"/>
    </row>
    <row r="67" spans="2:9" s="10" customFormat="1" ht="24.95" customHeight="1" x14ac:dyDescent="0.2">
      <c r="E67" s="11"/>
      <c r="H67" s="11"/>
      <c r="I67" s="17"/>
    </row>
    <row r="68" spans="2:9" s="10" customFormat="1" ht="24.95" customHeight="1" x14ac:dyDescent="0.2">
      <c r="E68" s="11"/>
      <c r="H68" s="11"/>
      <c r="I68" s="17"/>
    </row>
    <row r="69" spans="2:9" s="10" customFormat="1" ht="24.95" customHeight="1" x14ac:dyDescent="0.2">
      <c r="E69" s="11"/>
      <c r="H69" s="11"/>
      <c r="I69" s="17"/>
    </row>
    <row r="70" spans="2:9" s="10" customFormat="1" ht="24.95" customHeight="1" x14ac:dyDescent="0.2">
      <c r="E70" s="11"/>
      <c r="H70" s="11"/>
      <c r="I70" s="17"/>
    </row>
    <row r="71" spans="2:9" s="10" customFormat="1" ht="24.95" customHeight="1" x14ac:dyDescent="0.2">
      <c r="E71" s="11"/>
      <c r="H71" s="11"/>
      <c r="I71" s="17"/>
    </row>
    <row r="72" spans="2:9" s="10" customFormat="1" ht="24.95" customHeight="1" x14ac:dyDescent="0.2">
      <c r="E72" s="11"/>
      <c r="H72" s="11"/>
      <c r="I72" s="17"/>
    </row>
    <row r="73" spans="2:9" s="10" customFormat="1" ht="24.95" customHeight="1" x14ac:dyDescent="0.2">
      <c r="E73" s="11"/>
      <c r="H73" s="11"/>
      <c r="I73" s="17"/>
    </row>
    <row r="74" spans="2:9" s="10" customFormat="1" ht="24.95" customHeight="1" x14ac:dyDescent="0.2">
      <c r="E74" s="11"/>
      <c r="H74" s="11"/>
      <c r="I74" s="17"/>
    </row>
    <row r="75" spans="2:9" s="10" customFormat="1" ht="24.95" customHeight="1" x14ac:dyDescent="0.2">
      <c r="E75" s="11"/>
      <c r="H75" s="11"/>
      <c r="I75" s="17"/>
    </row>
    <row r="76" spans="2:9" s="10" customFormat="1" ht="10.5" customHeight="1" x14ac:dyDescent="0.2">
      <c r="E76" s="11"/>
      <c r="H76" s="11"/>
      <c r="I76" s="17"/>
    </row>
    <row r="77" spans="2:9" s="10" customFormat="1" ht="11.25" customHeight="1" x14ac:dyDescent="0.2">
      <c r="E77" s="11"/>
      <c r="H77" s="11"/>
      <c r="I77" s="17"/>
    </row>
    <row r="78" spans="2:9" s="10" customFormat="1" ht="24.95" customHeight="1" x14ac:dyDescent="0.2">
      <c r="B78" s="488" t="s">
        <v>64</v>
      </c>
      <c r="C78" s="489"/>
      <c r="D78" s="489"/>
      <c r="E78" s="489"/>
      <c r="F78" s="489"/>
      <c r="G78" s="489"/>
      <c r="H78" s="489"/>
      <c r="I78" s="489"/>
    </row>
    <row r="79" spans="2:9" s="10" customFormat="1" ht="24.95" customHeight="1" x14ac:dyDescent="0.2">
      <c r="B79" s="485" t="s">
        <v>65</v>
      </c>
      <c r="C79" s="486"/>
      <c r="D79" s="486"/>
      <c r="E79" s="486"/>
      <c r="F79" s="486"/>
      <c r="G79" s="486"/>
      <c r="H79" s="486"/>
      <c r="I79" s="486"/>
    </row>
    <row r="80" spans="2:9" s="10" customFormat="1" ht="24.95" customHeight="1" x14ac:dyDescent="0.2">
      <c r="B80" s="487" t="s">
        <v>497</v>
      </c>
      <c r="C80" s="486"/>
      <c r="D80" s="486"/>
      <c r="E80" s="486"/>
      <c r="F80" s="486"/>
      <c r="G80" s="486"/>
      <c r="H80" s="486"/>
      <c r="I80" s="486"/>
    </row>
    <row r="81" spans="2:9" s="29" customFormat="1" ht="24.95" customHeight="1" thickBot="1" x14ac:dyDescent="0.3">
      <c r="B81" s="155" t="s">
        <v>0</v>
      </c>
      <c r="E81" s="30"/>
      <c r="G81" s="45"/>
      <c r="H81" s="30"/>
      <c r="I81" s="152" t="s">
        <v>23</v>
      </c>
    </row>
    <row r="82" spans="2:9" s="24" customFormat="1" ht="24.95" customHeight="1" thickTop="1" thickBot="1" x14ac:dyDescent="0.35">
      <c r="B82" s="12" t="s">
        <v>1</v>
      </c>
      <c r="C82" s="503" t="s">
        <v>15</v>
      </c>
      <c r="D82" s="504"/>
      <c r="E82" s="505"/>
      <c r="F82" s="503" t="s">
        <v>16</v>
      </c>
      <c r="G82" s="504"/>
      <c r="H82" s="505"/>
      <c r="I82" s="506" t="s">
        <v>2</v>
      </c>
    </row>
    <row r="83" spans="2:9" s="9" customFormat="1" ht="24.95" customHeight="1" thickTop="1" x14ac:dyDescent="0.25">
      <c r="B83" s="508" t="s">
        <v>9</v>
      </c>
      <c r="C83" s="22" t="s">
        <v>3</v>
      </c>
      <c r="D83" s="20" t="s">
        <v>4</v>
      </c>
      <c r="E83" s="21" t="s">
        <v>5</v>
      </c>
      <c r="F83" s="22" t="s">
        <v>3</v>
      </c>
      <c r="G83" s="20" t="s">
        <v>4</v>
      </c>
      <c r="H83" s="21" t="s">
        <v>6</v>
      </c>
      <c r="I83" s="507"/>
    </row>
    <row r="84" spans="2:9" s="9" customFormat="1" ht="24.95" customHeight="1" thickBot="1" x14ac:dyDescent="0.3">
      <c r="B84" s="509"/>
      <c r="C84" s="423" t="s">
        <v>10</v>
      </c>
      <c r="D84" s="422" t="s">
        <v>11</v>
      </c>
      <c r="E84" s="421" t="s">
        <v>12</v>
      </c>
      <c r="F84" s="423" t="s">
        <v>10</v>
      </c>
      <c r="G84" s="422" t="s">
        <v>11</v>
      </c>
      <c r="H84" s="421" t="s">
        <v>12</v>
      </c>
      <c r="I84" s="335" t="s">
        <v>13</v>
      </c>
    </row>
    <row r="85" spans="2:9" s="10" customFormat="1" ht="23.1" customHeight="1" thickTop="1" x14ac:dyDescent="0.2">
      <c r="B85" s="111">
        <v>2004</v>
      </c>
      <c r="C85" s="120">
        <v>4081</v>
      </c>
      <c r="D85" s="126">
        <v>25</v>
      </c>
      <c r="E85" s="128">
        <f>C85/'التبادل و الميزان التجاري'!C7</f>
        <v>8.637201555161898E-3</v>
      </c>
      <c r="F85" s="112">
        <v>818</v>
      </c>
      <c r="G85" s="113">
        <v>36</v>
      </c>
      <c r="H85" s="110">
        <f>F85/'التبادل و الميزان التجاري'!D7</f>
        <v>4.6043262654861276E-3</v>
      </c>
      <c r="I85" s="32">
        <f t="shared" ref="I85:I92" si="2">C85-F85</f>
        <v>3263</v>
      </c>
    </row>
    <row r="86" spans="2:9" s="10" customFormat="1" ht="23.1" customHeight="1" x14ac:dyDescent="0.2">
      <c r="B86" s="111">
        <v>2005</v>
      </c>
      <c r="C86" s="120">
        <v>4428</v>
      </c>
      <c r="D86" s="118">
        <v>29</v>
      </c>
      <c r="E86" s="128">
        <f>C86/'التبادل و الميزان التجاري'!C8</f>
        <v>6.5392294696549032E-3</v>
      </c>
      <c r="F86" s="112">
        <v>837</v>
      </c>
      <c r="G86" s="113">
        <v>42</v>
      </c>
      <c r="H86" s="110">
        <f>F86/'التبادل و الميزان التجاري'!D8</f>
        <v>3.7536157140614841E-3</v>
      </c>
      <c r="I86" s="32">
        <f t="shared" si="2"/>
        <v>3591</v>
      </c>
    </row>
    <row r="87" spans="2:9" s="10" customFormat="1" ht="23.1" customHeight="1" x14ac:dyDescent="0.2">
      <c r="B87" s="111">
        <v>2006</v>
      </c>
      <c r="C87" s="112">
        <v>4869</v>
      </c>
      <c r="D87" s="113">
        <v>28</v>
      </c>
      <c r="E87" s="114">
        <f>C87/'التبادل و الميزان التجاري'!C9</f>
        <v>6.1528624268486704E-3</v>
      </c>
      <c r="F87" s="120">
        <v>845</v>
      </c>
      <c r="G87" s="113">
        <v>43</v>
      </c>
      <c r="H87" s="114">
        <f>F87/'التبادل و الميزان التجاري'!D9</f>
        <v>3.2325689933512367E-3</v>
      </c>
      <c r="I87" s="49">
        <f t="shared" si="2"/>
        <v>4024</v>
      </c>
    </row>
    <row r="88" spans="2:9" s="10" customFormat="1" ht="23.1" customHeight="1" x14ac:dyDescent="0.2">
      <c r="B88" s="111">
        <v>2007</v>
      </c>
      <c r="C88" s="120">
        <v>5711</v>
      </c>
      <c r="D88" s="113">
        <v>28</v>
      </c>
      <c r="E88" s="114">
        <f>C88/'التبادل و الميزان التجاري'!C10</f>
        <v>6.5313133646613744E-3</v>
      </c>
      <c r="F88" s="120">
        <v>847</v>
      </c>
      <c r="G88" s="113">
        <v>47</v>
      </c>
      <c r="H88" s="114">
        <f>F88/'التبادل و الميزان التجاري'!D10</f>
        <v>2.5052649014457775E-3</v>
      </c>
      <c r="I88" s="49">
        <f t="shared" si="2"/>
        <v>4864</v>
      </c>
    </row>
    <row r="89" spans="2:9" s="10" customFormat="1" ht="23.1" customHeight="1" x14ac:dyDescent="0.2">
      <c r="B89" s="111">
        <v>2008</v>
      </c>
      <c r="C89" s="120">
        <v>5629</v>
      </c>
      <c r="D89" s="113">
        <v>30</v>
      </c>
      <c r="E89" s="114">
        <f>C89/'التبادل و الميزان التجاري'!C11</f>
        <v>4.7886739226972426E-3</v>
      </c>
      <c r="F89" s="120">
        <v>1168</v>
      </c>
      <c r="G89" s="113">
        <v>45</v>
      </c>
      <c r="H89" s="114">
        <f>F89/'التبادل و الميزان التجاري'!D11</f>
        <v>2.7052504557003657E-3</v>
      </c>
      <c r="I89" s="49">
        <f t="shared" si="2"/>
        <v>4461</v>
      </c>
    </row>
    <row r="90" spans="2:9" s="10" customFormat="1" ht="23.1" customHeight="1" x14ac:dyDescent="0.2">
      <c r="B90" s="111">
        <v>2009</v>
      </c>
      <c r="C90" s="120">
        <v>4932</v>
      </c>
      <c r="D90" s="113">
        <v>27</v>
      </c>
      <c r="E90" s="114">
        <f>C90/'التبادل و الميزان التجاري'!C12</f>
        <v>6.8394653235502537E-3</v>
      </c>
      <c r="F90" s="120">
        <v>1103</v>
      </c>
      <c r="G90" s="113">
        <v>43</v>
      </c>
      <c r="H90" s="114">
        <f>F90/'التبادل و الميزان التجاري'!D12</f>
        <v>3.0785118200340506E-3</v>
      </c>
      <c r="I90" s="49">
        <f t="shared" si="2"/>
        <v>3829</v>
      </c>
    </row>
    <row r="91" spans="2:9" s="10" customFormat="1" ht="23.1" customHeight="1" x14ac:dyDescent="0.2">
      <c r="B91" s="111">
        <v>2010</v>
      </c>
      <c r="C91" s="120">
        <v>5189</v>
      </c>
      <c r="D91" s="113">
        <v>29</v>
      </c>
      <c r="E91" s="114">
        <f>C91/'التبادل و الميزان التجاري'!C13</f>
        <v>5.5097501021995465E-3</v>
      </c>
      <c r="F91" s="120">
        <v>1400</v>
      </c>
      <c r="G91" s="113">
        <v>43</v>
      </c>
      <c r="H91" s="114">
        <f>F91/'التبادل و الميزان التجاري'!D13</f>
        <v>3.4935718278367805E-3</v>
      </c>
      <c r="I91" s="49">
        <f t="shared" si="2"/>
        <v>3789</v>
      </c>
    </row>
    <row r="92" spans="2:9" s="10" customFormat="1" ht="23.1" customHeight="1" x14ac:dyDescent="0.2">
      <c r="B92" s="111">
        <v>2011</v>
      </c>
      <c r="C92" s="120">
        <v>5954</v>
      </c>
      <c r="D92" s="113">
        <v>29</v>
      </c>
      <c r="E92" s="114">
        <f>C92/'التبادل و الميزان التجاري'!C14</f>
        <v>4.3535485003144145E-3</v>
      </c>
      <c r="F92" s="120">
        <v>1738</v>
      </c>
      <c r="G92" s="113">
        <v>42</v>
      </c>
      <c r="H92" s="114">
        <f>F92/'التبادل و الميزان التجاري'!D14</f>
        <v>3.5221471722508306E-3</v>
      </c>
      <c r="I92" s="49">
        <f t="shared" si="2"/>
        <v>4216</v>
      </c>
    </row>
    <row r="93" spans="2:9" s="10" customFormat="1" ht="23.1" customHeight="1" x14ac:dyDescent="0.2">
      <c r="B93" s="111">
        <v>2012</v>
      </c>
      <c r="C93" s="120">
        <v>6078</v>
      </c>
      <c r="D93" s="113">
        <v>30</v>
      </c>
      <c r="E93" s="114">
        <f>C93/'التبادل و الميزان التجاري'!C15</f>
        <v>4.1730117775327464E-3</v>
      </c>
      <c r="F93" s="120">
        <v>1556</v>
      </c>
      <c r="G93" s="113">
        <v>47</v>
      </c>
      <c r="H93" s="114">
        <f>F93/'التبادل و الميزان التجاري'!D15</f>
        <v>2.6667900656928427E-3</v>
      </c>
      <c r="I93" s="49">
        <v>4522</v>
      </c>
    </row>
    <row r="94" spans="2:9" s="10" customFormat="1" ht="23.1" customHeight="1" thickBot="1" x14ac:dyDescent="0.25">
      <c r="B94" s="121">
        <v>2013</v>
      </c>
      <c r="C94" s="122">
        <v>6119</v>
      </c>
      <c r="D94" s="123">
        <v>29</v>
      </c>
      <c r="E94" s="124">
        <f>C94/'التبادل و الميزان التجاري'!C16</f>
        <v>4.3411849256805319E-3</v>
      </c>
      <c r="F94" s="122">
        <v>1876</v>
      </c>
      <c r="G94" s="123">
        <v>47</v>
      </c>
      <c r="H94" s="124">
        <f>F94/'التبادل و الميزان التجاري'!D16</f>
        <v>2.9750294172684916E-3</v>
      </c>
      <c r="I94" s="16">
        <f>C94-F94</f>
        <v>4243</v>
      </c>
    </row>
    <row r="95" spans="2:9" s="10" customFormat="1" ht="23.1" customHeight="1" thickTop="1" thickBot="1" x14ac:dyDescent="0.25">
      <c r="B95" s="186"/>
      <c r="C95" s="186"/>
      <c r="D95" s="193"/>
      <c r="E95" s="194"/>
      <c r="F95" s="186"/>
      <c r="G95" s="186"/>
      <c r="H95" s="188"/>
      <c r="I95" s="44"/>
    </row>
    <row r="96" spans="2:9" s="10" customFormat="1" ht="24.95" customHeight="1" thickBot="1" x14ac:dyDescent="0.25">
      <c r="B96" s="499" t="s">
        <v>499</v>
      </c>
      <c r="C96" s="500"/>
      <c r="D96" s="501"/>
      <c r="E96" s="18" t="s">
        <v>3</v>
      </c>
      <c r="F96" s="499" t="s">
        <v>500</v>
      </c>
      <c r="G96" s="500"/>
      <c r="H96" s="501"/>
      <c r="I96" s="18" t="s">
        <v>3</v>
      </c>
    </row>
    <row r="97" spans="2:9" s="10" customFormat="1" ht="18.95" customHeight="1" x14ac:dyDescent="0.2">
      <c r="B97" s="519" t="s">
        <v>414</v>
      </c>
      <c r="C97" s="520"/>
      <c r="D97" s="520"/>
      <c r="E97" s="127">
        <v>297</v>
      </c>
      <c r="F97" s="510" t="s">
        <v>783</v>
      </c>
      <c r="G97" s="511"/>
      <c r="H97" s="511"/>
      <c r="I97" s="127">
        <v>247</v>
      </c>
    </row>
    <row r="98" spans="2:9" s="10" customFormat="1" ht="18.95" customHeight="1" x14ac:dyDescent="0.2">
      <c r="B98" s="490" t="s">
        <v>509</v>
      </c>
      <c r="C98" s="491"/>
      <c r="D98" s="491"/>
      <c r="E98" s="125">
        <v>248</v>
      </c>
      <c r="F98" s="497" t="s">
        <v>784</v>
      </c>
      <c r="G98" s="512"/>
      <c r="H98" s="498"/>
      <c r="I98" s="125">
        <v>143</v>
      </c>
    </row>
    <row r="99" spans="2:9" s="10" customFormat="1" ht="18.95" customHeight="1" x14ac:dyDescent="0.2">
      <c r="B99" s="492" t="s">
        <v>508</v>
      </c>
      <c r="C99" s="493"/>
      <c r="D99" s="493"/>
      <c r="E99" s="125">
        <v>197</v>
      </c>
      <c r="F99" s="327" t="s">
        <v>785</v>
      </c>
      <c r="G99" s="328"/>
      <c r="H99" s="328"/>
      <c r="I99" s="125">
        <v>118</v>
      </c>
    </row>
    <row r="100" spans="2:9" s="10" customFormat="1" ht="18.95" customHeight="1" x14ac:dyDescent="0.2">
      <c r="B100" s="492" t="s">
        <v>782</v>
      </c>
      <c r="C100" s="493"/>
      <c r="D100" s="493"/>
      <c r="E100" s="125">
        <v>139</v>
      </c>
      <c r="F100" s="497" t="s">
        <v>786</v>
      </c>
      <c r="G100" s="498"/>
      <c r="H100" s="498"/>
      <c r="I100" s="125">
        <v>91</v>
      </c>
    </row>
    <row r="101" spans="2:9" s="10" customFormat="1" ht="18.95" customHeight="1" thickBot="1" x14ac:dyDescent="0.25">
      <c r="B101" s="494" t="s">
        <v>510</v>
      </c>
      <c r="C101" s="495"/>
      <c r="D101" s="495"/>
      <c r="E101" s="85">
        <v>111</v>
      </c>
      <c r="F101" s="494" t="s">
        <v>787</v>
      </c>
      <c r="G101" s="518"/>
      <c r="H101" s="518"/>
      <c r="I101" s="85">
        <v>69</v>
      </c>
    </row>
    <row r="102" spans="2:9" s="10" customFormat="1" ht="15" customHeight="1" x14ac:dyDescent="0.2">
      <c r="E102" s="11"/>
      <c r="H102" s="11"/>
      <c r="I102" s="17"/>
    </row>
    <row r="103" spans="2:9" s="10" customFormat="1" ht="24.95" customHeight="1" x14ac:dyDescent="0.2">
      <c r="B103" s="483" t="s">
        <v>66</v>
      </c>
      <c r="C103" s="484"/>
      <c r="D103" s="484"/>
      <c r="E103" s="484"/>
      <c r="F103" s="484"/>
      <c r="G103" s="484"/>
      <c r="H103" s="484"/>
      <c r="I103" s="484"/>
    </row>
    <row r="104" spans="2:9" s="10" customFormat="1" ht="24.95" customHeight="1" x14ac:dyDescent="0.2">
      <c r="E104" s="11"/>
      <c r="H104" s="11"/>
      <c r="I104" s="17"/>
    </row>
    <row r="105" spans="2:9" s="10" customFormat="1" ht="24.95" customHeight="1" x14ac:dyDescent="0.2">
      <c r="E105" s="11"/>
      <c r="H105" s="11"/>
      <c r="I105" s="17"/>
    </row>
    <row r="106" spans="2:9" s="10" customFormat="1" ht="24.95" customHeight="1" x14ac:dyDescent="0.2">
      <c r="E106" s="11"/>
      <c r="H106" s="11"/>
      <c r="I106" s="17"/>
    </row>
    <row r="107" spans="2:9" s="10" customFormat="1" ht="24.95" customHeight="1" x14ac:dyDescent="0.2">
      <c r="E107" s="11"/>
      <c r="H107" s="11"/>
      <c r="I107" s="17"/>
    </row>
    <row r="108" spans="2:9" s="10" customFormat="1" ht="24.95" customHeight="1" x14ac:dyDescent="0.2">
      <c r="E108" s="11"/>
      <c r="H108" s="11"/>
      <c r="I108" s="17"/>
    </row>
    <row r="109" spans="2:9" s="10" customFormat="1" ht="24.95" customHeight="1" x14ac:dyDescent="0.2">
      <c r="E109" s="11"/>
      <c r="H109" s="11"/>
      <c r="I109" s="17"/>
    </row>
    <row r="110" spans="2:9" s="10" customFormat="1" ht="24.95" customHeight="1" x14ac:dyDescent="0.2">
      <c r="E110" s="11"/>
      <c r="H110" s="11"/>
      <c r="I110" s="17"/>
    </row>
    <row r="111" spans="2:9" s="10" customFormat="1" ht="24.95" customHeight="1" x14ac:dyDescent="0.2">
      <c r="E111" s="11"/>
      <c r="H111" s="11"/>
      <c r="I111" s="17"/>
    </row>
    <row r="112" spans="2:9" s="10" customFormat="1" ht="24.95" customHeight="1" x14ac:dyDescent="0.2">
      <c r="E112" s="11"/>
      <c r="H112" s="11"/>
      <c r="I112" s="17"/>
    </row>
    <row r="113" spans="2:9" s="10" customFormat="1" ht="24.95" customHeight="1" x14ac:dyDescent="0.2">
      <c r="E113" s="11"/>
      <c r="F113" s="28" t="s">
        <v>7</v>
      </c>
      <c r="H113" s="11"/>
      <c r="I113" s="17"/>
    </row>
    <row r="114" spans="2:9" s="10" customFormat="1" ht="10.5" customHeight="1" x14ac:dyDescent="0.2">
      <c r="E114" s="11"/>
      <c r="H114" s="11"/>
      <c r="I114" s="17"/>
    </row>
    <row r="115" spans="2:9" s="10" customFormat="1" ht="11.25" customHeight="1" x14ac:dyDescent="0.2">
      <c r="E115" s="11"/>
      <c r="H115" s="11"/>
      <c r="I115" s="17"/>
    </row>
    <row r="116" spans="2:9" s="10" customFormat="1" ht="24.95" customHeight="1" x14ac:dyDescent="0.2">
      <c r="B116" s="488" t="s">
        <v>67</v>
      </c>
      <c r="C116" s="489"/>
      <c r="D116" s="489"/>
      <c r="E116" s="489"/>
      <c r="F116" s="489"/>
      <c r="G116" s="489"/>
      <c r="H116" s="489"/>
      <c r="I116" s="489"/>
    </row>
    <row r="117" spans="2:9" s="10" customFormat="1" ht="24.95" customHeight="1" x14ac:dyDescent="0.2">
      <c r="B117" s="485" t="s">
        <v>68</v>
      </c>
      <c r="C117" s="486"/>
      <c r="D117" s="486"/>
      <c r="E117" s="486"/>
      <c r="F117" s="486"/>
      <c r="G117" s="486"/>
      <c r="H117" s="486"/>
      <c r="I117" s="486"/>
    </row>
    <row r="118" spans="2:9" s="10" customFormat="1" ht="24.95" customHeight="1" x14ac:dyDescent="0.2">
      <c r="B118" s="487" t="s">
        <v>497</v>
      </c>
      <c r="C118" s="486"/>
      <c r="D118" s="486"/>
      <c r="E118" s="486"/>
      <c r="F118" s="486"/>
      <c r="G118" s="486"/>
      <c r="H118" s="486"/>
      <c r="I118" s="486"/>
    </row>
    <row r="119" spans="2:9" s="29" customFormat="1" ht="24.95" customHeight="1" thickBot="1" x14ac:dyDescent="0.3">
      <c r="B119" s="155" t="s">
        <v>0</v>
      </c>
      <c r="E119" s="30"/>
      <c r="H119" s="30"/>
      <c r="I119" s="152" t="s">
        <v>23</v>
      </c>
    </row>
    <row r="120" spans="2:9" s="24" customFormat="1" ht="24.95" customHeight="1" thickTop="1" thickBot="1" x14ac:dyDescent="0.35">
      <c r="B120" s="12" t="s">
        <v>1</v>
      </c>
      <c r="C120" s="503" t="s">
        <v>15</v>
      </c>
      <c r="D120" s="504"/>
      <c r="E120" s="505"/>
      <c r="F120" s="503" t="s">
        <v>16</v>
      </c>
      <c r="G120" s="504"/>
      <c r="H120" s="505"/>
      <c r="I120" s="506" t="s">
        <v>2</v>
      </c>
    </row>
    <row r="121" spans="2:9" s="9" customFormat="1" ht="24.95" customHeight="1" thickTop="1" x14ac:dyDescent="0.25">
      <c r="B121" s="508" t="s">
        <v>9</v>
      </c>
      <c r="C121" s="22" t="s">
        <v>3</v>
      </c>
      <c r="D121" s="20" t="s">
        <v>4</v>
      </c>
      <c r="E121" s="21" t="s">
        <v>5</v>
      </c>
      <c r="F121" s="22" t="s">
        <v>3</v>
      </c>
      <c r="G121" s="20" t="s">
        <v>4</v>
      </c>
      <c r="H121" s="21" t="s">
        <v>6</v>
      </c>
      <c r="I121" s="507"/>
    </row>
    <row r="122" spans="2:9" s="9" customFormat="1" ht="24.95" customHeight="1" thickBot="1" x14ac:dyDescent="0.3">
      <c r="B122" s="509"/>
      <c r="C122" s="423" t="s">
        <v>10</v>
      </c>
      <c r="D122" s="422" t="s">
        <v>11</v>
      </c>
      <c r="E122" s="421" t="s">
        <v>12</v>
      </c>
      <c r="F122" s="423" t="s">
        <v>10</v>
      </c>
      <c r="G122" s="422" t="s">
        <v>11</v>
      </c>
      <c r="H122" s="421" t="s">
        <v>12</v>
      </c>
      <c r="I122" s="335" t="s">
        <v>13</v>
      </c>
    </row>
    <row r="123" spans="2:9" s="10" customFormat="1" ht="23.1" customHeight="1" thickTop="1" x14ac:dyDescent="0.2">
      <c r="B123" s="111">
        <v>2004</v>
      </c>
      <c r="C123" s="120">
        <v>1944</v>
      </c>
      <c r="D123" s="126">
        <v>33</v>
      </c>
      <c r="E123" s="128">
        <f>C123/'التبادل و الميزان التجاري'!C7</f>
        <v>4.1143640831253925E-3</v>
      </c>
      <c r="F123" s="112">
        <v>708</v>
      </c>
      <c r="G123" s="113">
        <v>42</v>
      </c>
      <c r="H123" s="110">
        <f>F123/'التبادل و الميزان التجاري'!D7</f>
        <v>3.9851625867532749E-3</v>
      </c>
      <c r="I123" s="32">
        <f t="shared" ref="I123:I130" si="3">C123-F123</f>
        <v>1236</v>
      </c>
    </row>
    <row r="124" spans="2:9" s="10" customFormat="1" ht="23.1" customHeight="1" thickTop="1" x14ac:dyDescent="0.2">
      <c r="B124" s="111">
        <v>2005</v>
      </c>
      <c r="C124" s="120">
        <v>2659</v>
      </c>
      <c r="D124" s="118">
        <v>32</v>
      </c>
      <c r="E124" s="128">
        <f>C124/'التبادل و الميزان التجاري'!C8</f>
        <v>3.9267866214571789E-3</v>
      </c>
      <c r="F124" s="112">
        <v>478</v>
      </c>
      <c r="G124" s="113">
        <v>52</v>
      </c>
      <c r="H124" s="110">
        <f>F124/'التبادل و الميزان التجاري'!D8</f>
        <v>2.1436419490100233E-3</v>
      </c>
      <c r="I124" s="32">
        <f t="shared" si="3"/>
        <v>2181</v>
      </c>
    </row>
    <row r="125" spans="2:9" s="10" customFormat="1" ht="23.1" customHeight="1" x14ac:dyDescent="0.2">
      <c r="B125" s="111">
        <v>2006</v>
      </c>
      <c r="C125" s="112">
        <v>4010</v>
      </c>
      <c r="D125" s="113">
        <v>30</v>
      </c>
      <c r="E125" s="128">
        <f>C125/'التبادل و الميزان التجاري'!C9</f>
        <v>5.0673605117402274E-3</v>
      </c>
      <c r="F125" s="120">
        <v>797</v>
      </c>
      <c r="G125" s="113">
        <v>44</v>
      </c>
      <c r="H125" s="110">
        <f>F125/'التبادل و الميزان التجاري'!D9</f>
        <v>3.0489437724271428E-3</v>
      </c>
      <c r="I125" s="49">
        <f t="shared" si="3"/>
        <v>3213</v>
      </c>
    </row>
    <row r="126" spans="2:9" s="10" customFormat="1" ht="23.1" customHeight="1" x14ac:dyDescent="0.2">
      <c r="B126" s="111">
        <v>2007</v>
      </c>
      <c r="C126" s="120">
        <v>5540</v>
      </c>
      <c r="D126" s="113">
        <v>29</v>
      </c>
      <c r="E126" s="128">
        <f>C126/'التبادل و الميزان التجاري'!C10</f>
        <v>6.3357513640735453E-3</v>
      </c>
      <c r="F126" s="120">
        <v>950</v>
      </c>
      <c r="G126" s="113">
        <v>46</v>
      </c>
      <c r="H126" s="110">
        <f>F126/'التبادل و الميزان التجاري'!D10</f>
        <v>2.809919310948629E-3</v>
      </c>
      <c r="I126" s="49">
        <f t="shared" si="3"/>
        <v>4590</v>
      </c>
    </row>
    <row r="127" spans="2:9" s="10" customFormat="1" ht="23.1" customHeight="1" x14ac:dyDescent="0.2">
      <c r="B127" s="111">
        <v>2008</v>
      </c>
      <c r="C127" s="120">
        <v>6209</v>
      </c>
      <c r="D127" s="113">
        <v>28</v>
      </c>
      <c r="E127" s="114">
        <f>C127/'التبادل و الميزان التجاري'!C11</f>
        <v>5.2820885389993208E-3</v>
      </c>
      <c r="F127" s="120">
        <v>478</v>
      </c>
      <c r="G127" s="113">
        <v>58</v>
      </c>
      <c r="H127" s="114">
        <f>F127/'التبادل و الميزان التجاري'!D11</f>
        <v>1.1071144844390195E-3</v>
      </c>
      <c r="I127" s="49">
        <f t="shared" si="3"/>
        <v>5731</v>
      </c>
    </row>
    <row r="128" spans="2:9" s="10" customFormat="1" ht="23.1" customHeight="1" x14ac:dyDescent="0.2">
      <c r="B128" s="111">
        <v>2009</v>
      </c>
      <c r="C128" s="120">
        <v>7216</v>
      </c>
      <c r="D128" s="113">
        <v>21</v>
      </c>
      <c r="E128" s="114">
        <f>C128/'التبادل و الميزان التجاري'!C12</f>
        <v>1.0006808956759658E-2</v>
      </c>
      <c r="F128" s="120">
        <v>669</v>
      </c>
      <c r="G128" s="113">
        <v>49</v>
      </c>
      <c r="H128" s="114">
        <f>F128/'التبادل و الميزان التجاري'!D12</f>
        <v>1.8672025454240977E-3</v>
      </c>
      <c r="I128" s="49">
        <f t="shared" si="3"/>
        <v>6547</v>
      </c>
    </row>
    <row r="129" spans="2:9" s="10" customFormat="1" ht="23.1" customHeight="1" x14ac:dyDescent="0.2">
      <c r="B129" s="111">
        <v>2010</v>
      </c>
      <c r="C129" s="120">
        <v>5996</v>
      </c>
      <c r="D129" s="113">
        <v>28</v>
      </c>
      <c r="E129" s="114">
        <f>C129/'التبادل و الميزان التجاري'!C13</f>
        <v>6.3666335734801471E-3</v>
      </c>
      <c r="F129" s="120">
        <v>942</v>
      </c>
      <c r="G129" s="113">
        <v>48</v>
      </c>
      <c r="H129" s="114">
        <f>F129/'التبادل و الميزان التجاري'!D13</f>
        <v>2.3506747584444623E-3</v>
      </c>
      <c r="I129" s="49">
        <f t="shared" si="3"/>
        <v>5054</v>
      </c>
    </row>
    <row r="130" spans="2:9" s="10" customFormat="1" ht="23.1" customHeight="1" x14ac:dyDescent="0.2">
      <c r="B130" s="111">
        <v>2011</v>
      </c>
      <c r="C130" s="120">
        <v>5294</v>
      </c>
      <c r="D130" s="113">
        <v>33</v>
      </c>
      <c r="E130" s="114">
        <f>C130/'التبادل و الميزان التجاري'!C14</f>
        <v>3.8709583071320983E-3</v>
      </c>
      <c r="F130" s="120">
        <v>1797</v>
      </c>
      <c r="G130" s="113">
        <v>41</v>
      </c>
      <c r="H130" s="114">
        <f>F130/'التبادل و الميزان التجاري'!D14</f>
        <v>3.6417137333341438E-3</v>
      </c>
      <c r="I130" s="49">
        <f t="shared" si="3"/>
        <v>3497</v>
      </c>
    </row>
    <row r="131" spans="2:9" s="10" customFormat="1" ht="23.1" customHeight="1" x14ac:dyDescent="0.2">
      <c r="B131" s="111">
        <v>2012</v>
      </c>
      <c r="C131" s="120">
        <v>5452</v>
      </c>
      <c r="D131" s="113">
        <v>31</v>
      </c>
      <c r="E131" s="114">
        <f>C131/'التبادل و الميزان التجاري'!C15</f>
        <v>3.7432149080468134E-3</v>
      </c>
      <c r="F131" s="120">
        <v>2268</v>
      </c>
      <c r="G131" s="113">
        <v>42</v>
      </c>
      <c r="H131" s="114">
        <f>F131/'التبادل و الميزان التجاري'!D15</f>
        <v>3.8870693245445804E-3</v>
      </c>
      <c r="I131" s="49">
        <v>3184</v>
      </c>
    </row>
    <row r="132" spans="2:9" s="10" customFormat="1" ht="23.1" customHeight="1" thickBot="1" x14ac:dyDescent="0.25">
      <c r="B132" s="121">
        <v>2013</v>
      </c>
      <c r="C132" s="122">
        <v>5813</v>
      </c>
      <c r="D132" s="123">
        <v>30</v>
      </c>
      <c r="E132" s="124">
        <f>C132/'التبادل و الميزان التجاري'!C16</f>
        <v>4.1240902064031588E-3</v>
      </c>
      <c r="F132" s="122">
        <v>2389</v>
      </c>
      <c r="G132" s="123">
        <v>42</v>
      </c>
      <c r="H132" s="124">
        <f>F132/'التبادل و الميزان التجاري'!D16</f>
        <v>3.7885635809458565E-3</v>
      </c>
      <c r="I132" s="16">
        <f>C132-F132</f>
        <v>3424</v>
      </c>
    </row>
    <row r="133" spans="2:9" s="10" customFormat="1" ht="23.1" customHeight="1" thickTop="1" thickBot="1" x14ac:dyDescent="0.25">
      <c r="B133" s="186"/>
      <c r="C133" s="186"/>
      <c r="D133" s="193"/>
      <c r="E133" s="194"/>
      <c r="F133" s="186"/>
      <c r="G133" s="186"/>
      <c r="H133" s="188"/>
      <c r="I133" s="44"/>
    </row>
    <row r="134" spans="2:9" s="10" customFormat="1" ht="24.95" customHeight="1" thickBot="1" x14ac:dyDescent="0.25">
      <c r="B134" s="499" t="s">
        <v>499</v>
      </c>
      <c r="C134" s="500"/>
      <c r="D134" s="501"/>
      <c r="E134" s="18" t="s">
        <v>3</v>
      </c>
      <c r="F134" s="499" t="s">
        <v>500</v>
      </c>
      <c r="G134" s="500"/>
      <c r="H134" s="501"/>
      <c r="I134" s="18" t="s">
        <v>3</v>
      </c>
    </row>
    <row r="135" spans="2:9" s="65" customFormat="1" ht="18.95" customHeight="1" x14ac:dyDescent="0.2">
      <c r="B135" s="525" t="s">
        <v>513</v>
      </c>
      <c r="C135" s="526"/>
      <c r="D135" s="526"/>
      <c r="E135" s="127">
        <v>256</v>
      </c>
      <c r="F135" s="527" t="s">
        <v>788</v>
      </c>
      <c r="G135" s="528"/>
      <c r="H135" s="528"/>
      <c r="I135" s="127">
        <v>600</v>
      </c>
    </row>
    <row r="136" spans="2:9" s="65" customFormat="1" ht="18.95" customHeight="1" x14ac:dyDescent="0.2">
      <c r="B136" s="523" t="s">
        <v>514</v>
      </c>
      <c r="C136" s="524"/>
      <c r="D136" s="524"/>
      <c r="E136" s="125">
        <v>187</v>
      </c>
      <c r="F136" s="497" t="s">
        <v>516</v>
      </c>
      <c r="G136" s="512"/>
      <c r="H136" s="498"/>
      <c r="I136" s="125">
        <v>277</v>
      </c>
    </row>
    <row r="137" spans="2:9" s="65" customFormat="1" ht="18.95" customHeight="1" x14ac:dyDescent="0.2">
      <c r="B137" s="523" t="s">
        <v>515</v>
      </c>
      <c r="C137" s="524"/>
      <c r="D137" s="524"/>
      <c r="E137" s="125">
        <v>131</v>
      </c>
      <c r="F137" s="514" t="s">
        <v>789</v>
      </c>
      <c r="G137" s="531"/>
      <c r="H137" s="513"/>
      <c r="I137" s="125">
        <v>210</v>
      </c>
    </row>
    <row r="138" spans="2:9" s="65" customFormat="1" ht="18.95" customHeight="1" x14ac:dyDescent="0.2">
      <c r="B138" s="523" t="s">
        <v>772</v>
      </c>
      <c r="C138" s="524"/>
      <c r="D138" s="524"/>
      <c r="E138" s="125">
        <v>111</v>
      </c>
      <c r="F138" s="523" t="s">
        <v>772</v>
      </c>
      <c r="G138" s="524"/>
      <c r="H138" s="524"/>
      <c r="I138" s="125">
        <v>208</v>
      </c>
    </row>
    <row r="139" spans="2:9" s="65" customFormat="1" ht="18.95" customHeight="1" thickBot="1" x14ac:dyDescent="0.25">
      <c r="B139" s="494" t="s">
        <v>510</v>
      </c>
      <c r="C139" s="529"/>
      <c r="D139" s="530"/>
      <c r="E139" s="85">
        <v>97</v>
      </c>
      <c r="F139" s="494" t="s">
        <v>790</v>
      </c>
      <c r="G139" s="532"/>
      <c r="H139" s="533"/>
      <c r="I139" s="336">
        <v>195</v>
      </c>
    </row>
    <row r="140" spans="2:9" s="10" customFormat="1" ht="15" customHeight="1" x14ac:dyDescent="0.2">
      <c r="E140" s="64"/>
      <c r="F140" s="46"/>
      <c r="G140" s="46"/>
      <c r="H140" s="64"/>
      <c r="I140" s="17"/>
    </row>
    <row r="141" spans="2:9" s="10" customFormat="1" ht="24.95" customHeight="1" x14ac:dyDescent="0.2">
      <c r="B141" s="483" t="s">
        <v>69</v>
      </c>
      <c r="C141" s="484"/>
      <c r="D141" s="484"/>
      <c r="E141" s="484"/>
      <c r="F141" s="484"/>
      <c r="G141" s="484"/>
      <c r="H141" s="484"/>
      <c r="I141" s="484"/>
    </row>
    <row r="142" spans="2:9" s="10" customFormat="1" ht="24.95" customHeight="1" x14ac:dyDescent="0.2">
      <c r="E142" s="11"/>
      <c r="H142" s="11"/>
      <c r="I142" s="17"/>
    </row>
    <row r="143" spans="2:9" s="10" customFormat="1" ht="24.95" customHeight="1" x14ac:dyDescent="0.2">
      <c r="E143" s="11"/>
      <c r="H143" s="11"/>
      <c r="I143" s="17"/>
    </row>
    <row r="144" spans="2:9" s="10" customFormat="1" ht="24.95" customHeight="1" x14ac:dyDescent="0.2">
      <c r="E144" s="11"/>
      <c r="H144" s="11"/>
      <c r="I144" s="17"/>
    </row>
    <row r="145" spans="2:9" s="10" customFormat="1" ht="24.95" customHeight="1" x14ac:dyDescent="0.2">
      <c r="E145" s="11"/>
      <c r="H145" s="11"/>
      <c r="I145" s="17"/>
    </row>
    <row r="146" spans="2:9" s="10" customFormat="1" ht="24.95" customHeight="1" x14ac:dyDescent="0.2">
      <c r="E146" s="11"/>
      <c r="H146" s="11"/>
      <c r="I146" s="17"/>
    </row>
    <row r="147" spans="2:9" s="10" customFormat="1" ht="24.95" customHeight="1" x14ac:dyDescent="0.2">
      <c r="E147" s="11"/>
      <c r="H147" s="11"/>
      <c r="I147" s="17"/>
    </row>
    <row r="148" spans="2:9" s="10" customFormat="1" ht="24.95" customHeight="1" x14ac:dyDescent="0.2">
      <c r="E148" s="11"/>
      <c r="H148" s="11"/>
      <c r="I148" s="17"/>
    </row>
    <row r="149" spans="2:9" s="10" customFormat="1" ht="24.95" customHeight="1" x14ac:dyDescent="0.2">
      <c r="E149" s="11"/>
      <c r="H149" s="11"/>
      <c r="I149" s="17"/>
    </row>
    <row r="150" spans="2:9" s="10" customFormat="1" ht="24.95" customHeight="1" x14ac:dyDescent="0.2">
      <c r="E150" s="11"/>
      <c r="F150" s="28" t="s">
        <v>7</v>
      </c>
      <c r="H150" s="11"/>
      <c r="I150" s="17"/>
    </row>
    <row r="151" spans="2:9" s="10" customFormat="1" ht="24.95" customHeight="1" x14ac:dyDescent="0.2">
      <c r="E151" s="11"/>
      <c r="H151" s="11"/>
      <c r="I151" s="17"/>
    </row>
    <row r="152" spans="2:9" s="10" customFormat="1" ht="10.5" customHeight="1" x14ac:dyDescent="0.2">
      <c r="E152" s="11"/>
      <c r="H152" s="11"/>
      <c r="I152" s="17"/>
    </row>
    <row r="153" spans="2:9" s="10" customFormat="1" ht="11.25" customHeight="1" x14ac:dyDescent="0.2">
      <c r="E153" s="11"/>
      <c r="H153" s="11"/>
      <c r="I153" s="17"/>
    </row>
    <row r="154" spans="2:9" s="10" customFormat="1" ht="24.95" customHeight="1" x14ac:dyDescent="0.2">
      <c r="B154" s="488" t="s">
        <v>415</v>
      </c>
      <c r="C154" s="489"/>
      <c r="D154" s="489"/>
      <c r="E154" s="489"/>
      <c r="F154" s="489"/>
      <c r="G154" s="489"/>
      <c r="H154" s="489"/>
      <c r="I154" s="489"/>
    </row>
    <row r="155" spans="2:9" s="10" customFormat="1" ht="24.95" customHeight="1" x14ac:dyDescent="0.2">
      <c r="B155" s="485" t="s">
        <v>416</v>
      </c>
      <c r="C155" s="486"/>
      <c r="D155" s="486"/>
      <c r="E155" s="486"/>
      <c r="F155" s="486"/>
      <c r="G155" s="486"/>
      <c r="H155" s="486"/>
      <c r="I155" s="486"/>
    </row>
    <row r="156" spans="2:9" s="10" customFormat="1" ht="24.95" customHeight="1" x14ac:dyDescent="0.2">
      <c r="B156" s="487" t="s">
        <v>497</v>
      </c>
      <c r="C156" s="486"/>
      <c r="D156" s="486"/>
      <c r="E156" s="486"/>
      <c r="F156" s="486"/>
      <c r="G156" s="486"/>
      <c r="H156" s="486"/>
      <c r="I156" s="486"/>
    </row>
    <row r="157" spans="2:9" s="29" customFormat="1" ht="24.95" customHeight="1" thickBot="1" x14ac:dyDescent="0.3">
      <c r="B157" s="155" t="s">
        <v>0</v>
      </c>
      <c r="E157" s="30"/>
      <c r="H157" s="30"/>
      <c r="I157" s="152" t="s">
        <v>23</v>
      </c>
    </row>
    <row r="158" spans="2:9" s="24" customFormat="1" ht="24.95" customHeight="1" thickTop="1" thickBot="1" x14ac:dyDescent="0.35">
      <c r="B158" s="12" t="s">
        <v>1</v>
      </c>
      <c r="C158" s="503" t="s">
        <v>15</v>
      </c>
      <c r="D158" s="504"/>
      <c r="E158" s="505"/>
      <c r="F158" s="503" t="s">
        <v>16</v>
      </c>
      <c r="G158" s="504"/>
      <c r="H158" s="505"/>
      <c r="I158" s="506" t="s">
        <v>2</v>
      </c>
    </row>
    <row r="159" spans="2:9" s="9" customFormat="1" ht="24.95" customHeight="1" thickTop="1" x14ac:dyDescent="0.25">
      <c r="B159" s="508" t="s">
        <v>9</v>
      </c>
      <c r="C159" s="22" t="s">
        <v>3</v>
      </c>
      <c r="D159" s="20" t="s">
        <v>4</v>
      </c>
      <c r="E159" s="21" t="s">
        <v>5</v>
      </c>
      <c r="F159" s="22" t="s">
        <v>3</v>
      </c>
      <c r="G159" s="20" t="s">
        <v>4</v>
      </c>
      <c r="H159" s="21" t="s">
        <v>6</v>
      </c>
      <c r="I159" s="507"/>
    </row>
    <row r="160" spans="2:9" s="9" customFormat="1" ht="24.95" customHeight="1" thickBot="1" x14ac:dyDescent="0.3">
      <c r="B160" s="509"/>
      <c r="C160" s="423" t="s">
        <v>10</v>
      </c>
      <c r="D160" s="422" t="s">
        <v>11</v>
      </c>
      <c r="E160" s="421" t="s">
        <v>12</v>
      </c>
      <c r="F160" s="423" t="s">
        <v>10</v>
      </c>
      <c r="G160" s="422" t="s">
        <v>11</v>
      </c>
      <c r="H160" s="421" t="s">
        <v>12</v>
      </c>
      <c r="I160" s="335" t="s">
        <v>13</v>
      </c>
    </row>
    <row r="161" spans="2:9" s="10" customFormat="1" ht="24.75" customHeight="1" thickTop="1" x14ac:dyDescent="0.2">
      <c r="B161" s="111">
        <v>2004</v>
      </c>
      <c r="C161" s="120">
        <v>1001</v>
      </c>
      <c r="D161" s="126">
        <v>42</v>
      </c>
      <c r="E161" s="128">
        <f>C161/'التبادل و الميزان التجاري'!C7</f>
        <v>2.1185588720208427E-3</v>
      </c>
      <c r="F161" s="112">
        <v>606</v>
      </c>
      <c r="G161" s="113">
        <v>46</v>
      </c>
      <c r="H161" s="110">
        <f>F161/'التبادل و الميزان التجاري'!D7</f>
        <v>3.4110289937464467E-3</v>
      </c>
      <c r="I161" s="32">
        <f t="shared" ref="I161:I168" si="4">C161-F161</f>
        <v>395</v>
      </c>
    </row>
    <row r="162" spans="2:9" s="10" customFormat="1" ht="24.75" customHeight="1" x14ac:dyDescent="0.2">
      <c r="B162" s="111">
        <v>2005</v>
      </c>
      <c r="C162" s="120">
        <v>1463</v>
      </c>
      <c r="D162" s="118">
        <v>41</v>
      </c>
      <c r="E162" s="128">
        <f>C162/'التبادل و الميزان التجاري'!C8</f>
        <v>2.1605448767175075E-3</v>
      </c>
      <c r="F162" s="112">
        <v>910</v>
      </c>
      <c r="G162" s="113">
        <v>41</v>
      </c>
      <c r="H162" s="110">
        <f>F162/'التبادل و الميزان التجاري'!D8</f>
        <v>4.0809919949772403E-3</v>
      </c>
      <c r="I162" s="32">
        <f t="shared" si="4"/>
        <v>553</v>
      </c>
    </row>
    <row r="163" spans="2:9" s="10" customFormat="1" ht="24.75" customHeight="1" x14ac:dyDescent="0.2">
      <c r="B163" s="111">
        <v>2006</v>
      </c>
      <c r="C163" s="112">
        <v>1510</v>
      </c>
      <c r="D163" s="113">
        <v>40</v>
      </c>
      <c r="E163" s="114">
        <f>C163/'التبادل و الميزان التجاري'!C9</f>
        <v>1.9081581976877168E-3</v>
      </c>
      <c r="F163" s="120">
        <v>865</v>
      </c>
      <c r="G163" s="113">
        <v>42</v>
      </c>
      <c r="H163" s="114">
        <f>F163/'التبادل و الميزان التجاري'!D9</f>
        <v>3.3090795020696093E-3</v>
      </c>
      <c r="I163" s="49">
        <f t="shared" si="4"/>
        <v>645</v>
      </c>
    </row>
    <row r="164" spans="2:9" s="10" customFormat="1" ht="24.75" customHeight="1" x14ac:dyDescent="0.2">
      <c r="B164" s="111">
        <v>2007</v>
      </c>
      <c r="C164" s="112">
        <v>1851</v>
      </c>
      <c r="D164" s="113">
        <v>38</v>
      </c>
      <c r="E164" s="114">
        <f>C164/'التبادل و الميزان التجاري'!C10</f>
        <v>2.1168728835559807E-3</v>
      </c>
      <c r="F164" s="120">
        <v>1097</v>
      </c>
      <c r="G164" s="113">
        <v>44</v>
      </c>
      <c r="H164" s="114">
        <f>F164/'التبادل و الميزان التجاري'!D10</f>
        <v>3.2447173516954165E-3</v>
      </c>
      <c r="I164" s="49">
        <f t="shared" si="4"/>
        <v>754</v>
      </c>
    </row>
    <row r="165" spans="2:9" s="10" customFormat="1" ht="24.75" customHeight="1" x14ac:dyDescent="0.2">
      <c r="B165" s="111">
        <v>2008</v>
      </c>
      <c r="C165" s="120">
        <v>2617</v>
      </c>
      <c r="D165" s="113">
        <v>37</v>
      </c>
      <c r="E165" s="114">
        <f>C165/'التبادل و الميزان التجاري'!C11</f>
        <v>2.2263207773492067E-3</v>
      </c>
      <c r="F165" s="120">
        <v>1762</v>
      </c>
      <c r="G165" s="113">
        <v>41</v>
      </c>
      <c r="H165" s="114">
        <f>F165/'التبادل و الميزان التجاري'!D11</f>
        <v>4.0810370744383938E-3</v>
      </c>
      <c r="I165" s="49">
        <f t="shared" si="4"/>
        <v>855</v>
      </c>
    </row>
    <row r="166" spans="2:9" s="10" customFormat="1" ht="24.75" customHeight="1" x14ac:dyDescent="0.2">
      <c r="B166" s="111">
        <v>2009</v>
      </c>
      <c r="C166" s="120">
        <v>2940</v>
      </c>
      <c r="D166" s="113">
        <v>33</v>
      </c>
      <c r="E166" s="114">
        <f>C166/'التبادل و الميزان التجاري'!C12</f>
        <v>4.0770535383693731E-3</v>
      </c>
      <c r="F166" s="120">
        <v>1453</v>
      </c>
      <c r="G166" s="113">
        <v>37</v>
      </c>
      <c r="H166" s="114">
        <f>F166/'التبادل و الميزان التجاري'!D12</f>
        <v>4.0553741382678837E-3</v>
      </c>
      <c r="I166" s="49">
        <f t="shared" si="4"/>
        <v>1487</v>
      </c>
    </row>
    <row r="167" spans="2:9" s="10" customFormat="1" ht="24.75" customHeight="1" x14ac:dyDescent="0.2">
      <c r="B167" s="111">
        <v>2010</v>
      </c>
      <c r="C167" s="120">
        <v>2995</v>
      </c>
      <c r="D167" s="113">
        <v>34</v>
      </c>
      <c r="E167" s="114">
        <f>C167/'التبادل و الميزان التجاري'!C13</f>
        <v>3.1801313463263908E-3</v>
      </c>
      <c r="F167" s="120">
        <v>1762</v>
      </c>
      <c r="G167" s="113">
        <v>37</v>
      </c>
      <c r="H167" s="114">
        <f>F167/'التبادل و الميزان التجاري'!D13</f>
        <v>4.3969096861774335E-3</v>
      </c>
      <c r="I167" s="49">
        <f t="shared" si="4"/>
        <v>1233</v>
      </c>
    </row>
    <row r="168" spans="2:9" s="10" customFormat="1" ht="24.75" customHeight="1" x14ac:dyDescent="0.2">
      <c r="B168" s="111">
        <v>2011</v>
      </c>
      <c r="C168" s="120">
        <v>6471</v>
      </c>
      <c r="D168" s="113">
        <v>28</v>
      </c>
      <c r="E168" s="114">
        <f>C168/'التبادل و الميزان التجاري'!C14</f>
        <v>4.7315774849738959E-3</v>
      </c>
      <c r="F168" s="120">
        <v>3392</v>
      </c>
      <c r="G168" s="113">
        <v>31</v>
      </c>
      <c r="H168" s="114">
        <f>F168/'التبادل و الميزان التجاري'!D14</f>
        <v>6.8740639863491462E-3</v>
      </c>
      <c r="I168" s="49">
        <f t="shared" si="4"/>
        <v>3079</v>
      </c>
    </row>
    <row r="169" spans="2:9" s="10" customFormat="1" ht="24.75" customHeight="1" x14ac:dyDescent="0.2">
      <c r="B169" s="111">
        <v>2012</v>
      </c>
      <c r="C169" s="120">
        <v>6762</v>
      </c>
      <c r="D169" s="113">
        <v>29</v>
      </c>
      <c r="E169" s="114">
        <f>C169/'التبادل و الميزان التجاري'!C15</f>
        <v>4.6426300822106662E-3</v>
      </c>
      <c r="F169" s="120">
        <v>5493</v>
      </c>
      <c r="G169" s="113">
        <v>27</v>
      </c>
      <c r="H169" s="114">
        <f>F169/'التبادل و الميزان التجاري'!D15</f>
        <v>9.4143173720120724E-3</v>
      </c>
      <c r="I169" s="49">
        <v>1269</v>
      </c>
    </row>
    <row r="170" spans="2:9" s="10" customFormat="1" ht="24.75" customHeight="1" thickBot="1" x14ac:dyDescent="0.25">
      <c r="B170" s="121">
        <v>2013</v>
      </c>
      <c r="C170" s="122">
        <v>6355</v>
      </c>
      <c r="D170" s="123">
        <v>28</v>
      </c>
      <c r="E170" s="124">
        <f>C170/'التبادل و الميزان التجاري'!C16</f>
        <v>4.5086174542735375E-3</v>
      </c>
      <c r="F170" s="122">
        <v>5883</v>
      </c>
      <c r="G170" s="123">
        <v>29</v>
      </c>
      <c r="H170" s="124">
        <f>F170/'التبادل و الميزان التجاري'!D16</f>
        <v>9.3294765787796038E-3</v>
      </c>
      <c r="I170" s="16">
        <f>C170-F170</f>
        <v>472</v>
      </c>
    </row>
    <row r="171" spans="2:9" s="10" customFormat="1" ht="10.5" customHeight="1" thickTop="1" thickBot="1" x14ac:dyDescent="0.25">
      <c r="B171" s="65"/>
      <c r="C171" s="65"/>
      <c r="D171" s="65"/>
      <c r="E171" s="66"/>
      <c r="F171" s="65"/>
      <c r="G171" s="65"/>
      <c r="H171" s="67"/>
      <c r="I171" s="67"/>
    </row>
    <row r="172" spans="2:9" s="10" customFormat="1" ht="24.75" customHeight="1" thickBot="1" x14ac:dyDescent="0.25">
      <c r="B172" s="499" t="s">
        <v>499</v>
      </c>
      <c r="C172" s="500"/>
      <c r="D172" s="501"/>
      <c r="E172" s="18" t="s">
        <v>3</v>
      </c>
      <c r="F172" s="499" t="s">
        <v>500</v>
      </c>
      <c r="G172" s="500"/>
      <c r="H172" s="501"/>
      <c r="I172" s="18" t="s">
        <v>3</v>
      </c>
    </row>
    <row r="173" spans="2:9" s="10" customFormat="1" ht="24.75" customHeight="1" x14ac:dyDescent="0.2">
      <c r="B173" s="519" t="s">
        <v>60</v>
      </c>
      <c r="C173" s="520"/>
      <c r="D173" s="520"/>
      <c r="E173" s="127">
        <v>2946</v>
      </c>
      <c r="F173" s="510" t="s">
        <v>417</v>
      </c>
      <c r="G173" s="511"/>
      <c r="H173" s="511"/>
      <c r="I173" s="127">
        <v>2290</v>
      </c>
    </row>
    <row r="174" spans="2:9" s="10" customFormat="1" ht="24.75" customHeight="1" x14ac:dyDescent="0.2">
      <c r="B174" s="492" t="s">
        <v>418</v>
      </c>
      <c r="C174" s="493"/>
      <c r="D174" s="493"/>
      <c r="E174" s="125">
        <v>189</v>
      </c>
      <c r="F174" s="492" t="s">
        <v>791</v>
      </c>
      <c r="G174" s="498"/>
      <c r="H174" s="502"/>
      <c r="I174" s="125">
        <v>537</v>
      </c>
    </row>
    <row r="175" spans="2:9" s="10" customFormat="1" ht="24.75" customHeight="1" x14ac:dyDescent="0.2">
      <c r="B175" s="492" t="s">
        <v>517</v>
      </c>
      <c r="C175" s="493"/>
      <c r="D175" s="493"/>
      <c r="E175" s="125">
        <v>187</v>
      </c>
      <c r="F175" s="497" t="s">
        <v>519</v>
      </c>
      <c r="G175" s="498"/>
      <c r="H175" s="498"/>
      <c r="I175" s="125">
        <v>435</v>
      </c>
    </row>
    <row r="176" spans="2:9" s="10" customFormat="1" ht="24.75" customHeight="1" x14ac:dyDescent="0.2">
      <c r="B176" s="492" t="s">
        <v>365</v>
      </c>
      <c r="C176" s="493"/>
      <c r="D176" s="493"/>
      <c r="E176" s="125">
        <v>165</v>
      </c>
      <c r="F176" s="490" t="s">
        <v>520</v>
      </c>
      <c r="G176" s="491"/>
      <c r="H176" s="491"/>
      <c r="I176" s="51">
        <v>432</v>
      </c>
    </row>
    <row r="177" spans="2:9" s="10" customFormat="1" ht="24.75" customHeight="1" thickBot="1" x14ac:dyDescent="0.25">
      <c r="B177" s="494" t="s">
        <v>518</v>
      </c>
      <c r="C177" s="495"/>
      <c r="D177" s="496"/>
      <c r="E177" s="79">
        <v>160</v>
      </c>
      <c r="F177" s="494" t="s">
        <v>521</v>
      </c>
      <c r="G177" s="495"/>
      <c r="H177" s="495"/>
      <c r="I177" s="52">
        <v>279</v>
      </c>
    </row>
    <row r="178" spans="2:9" s="10" customFormat="1" ht="24.75" customHeight="1" x14ac:dyDescent="0.2">
      <c r="E178" s="11"/>
      <c r="H178" s="11"/>
      <c r="I178" s="17"/>
    </row>
    <row r="179" spans="2:9" s="10" customFormat="1" ht="24.95" customHeight="1" x14ac:dyDescent="0.2">
      <c r="B179" s="483" t="s">
        <v>70</v>
      </c>
      <c r="C179" s="484"/>
      <c r="D179" s="484"/>
      <c r="E179" s="484"/>
      <c r="F179" s="484"/>
      <c r="G179" s="484"/>
      <c r="H179" s="484"/>
      <c r="I179" s="484"/>
    </row>
    <row r="180" spans="2:9" s="10" customFormat="1" ht="24.95" customHeight="1" x14ac:dyDescent="0.2">
      <c r="E180" s="11"/>
      <c r="H180" s="11"/>
      <c r="I180" s="17"/>
    </row>
    <row r="181" spans="2:9" s="10" customFormat="1" ht="24.95" customHeight="1" x14ac:dyDescent="0.2">
      <c r="E181" s="11"/>
      <c r="H181" s="11"/>
      <c r="I181" s="17"/>
    </row>
    <row r="182" spans="2:9" s="10" customFormat="1" ht="24.95" customHeight="1" x14ac:dyDescent="0.2">
      <c r="E182" s="11"/>
      <c r="H182" s="11"/>
      <c r="I182" s="17"/>
    </row>
    <row r="183" spans="2:9" s="10" customFormat="1" ht="24.95" customHeight="1" x14ac:dyDescent="0.2">
      <c r="E183" s="11"/>
      <c r="H183" s="11"/>
      <c r="I183" s="17"/>
    </row>
    <row r="184" spans="2:9" s="10" customFormat="1" ht="24.95" customHeight="1" x14ac:dyDescent="0.2">
      <c r="E184" s="11"/>
      <c r="H184" s="11"/>
      <c r="I184" s="17"/>
    </row>
    <row r="185" spans="2:9" s="10" customFormat="1" ht="24.95" customHeight="1" x14ac:dyDescent="0.2">
      <c r="E185" s="11"/>
      <c r="H185" s="11"/>
      <c r="I185" s="17"/>
    </row>
    <row r="186" spans="2:9" s="10" customFormat="1" ht="24.95" customHeight="1" x14ac:dyDescent="0.2">
      <c r="E186" s="11"/>
      <c r="H186" s="11"/>
      <c r="I186" s="17"/>
    </row>
    <row r="187" spans="2:9" s="10" customFormat="1" ht="24.95" customHeight="1" x14ac:dyDescent="0.2">
      <c r="E187" s="11"/>
      <c r="H187" s="11"/>
      <c r="I187" s="17"/>
    </row>
    <row r="188" spans="2:9" s="10" customFormat="1" ht="24.95" customHeight="1" x14ac:dyDescent="0.2">
      <c r="E188" s="11"/>
      <c r="F188" s="28" t="s">
        <v>7</v>
      </c>
      <c r="H188" s="11"/>
      <c r="I188" s="17"/>
    </row>
    <row r="189" spans="2:9" s="10" customFormat="1" ht="24.95" customHeight="1" x14ac:dyDescent="0.2">
      <c r="E189" s="11"/>
      <c r="H189" s="11"/>
      <c r="I189" s="17"/>
    </row>
    <row r="190" spans="2:9" s="10" customFormat="1" ht="10.5" customHeight="1" x14ac:dyDescent="0.2">
      <c r="E190" s="11"/>
      <c r="H190" s="11"/>
      <c r="I190" s="17"/>
    </row>
    <row r="191" spans="2:9" s="10" customFormat="1" ht="24.95" customHeight="1" x14ac:dyDescent="0.2">
      <c r="E191" s="11"/>
      <c r="H191" s="11"/>
      <c r="I191" s="17"/>
    </row>
    <row r="192" spans="2:9" s="10" customFormat="1" ht="24.95" customHeight="1" x14ac:dyDescent="0.2">
      <c r="E192" s="11"/>
      <c r="H192" s="11"/>
      <c r="I192" s="17"/>
    </row>
    <row r="193" spans="5:9" s="10" customFormat="1" ht="24.95" customHeight="1" x14ac:dyDescent="0.2">
      <c r="E193" s="11"/>
      <c r="H193" s="11"/>
      <c r="I193" s="17"/>
    </row>
    <row r="194" spans="5:9" s="10" customFormat="1" ht="24.95" customHeight="1" x14ac:dyDescent="0.2">
      <c r="E194" s="11"/>
      <c r="H194" s="11"/>
      <c r="I194" s="17"/>
    </row>
    <row r="195" spans="5:9" s="10" customFormat="1" ht="24.95" customHeight="1" x14ac:dyDescent="0.2">
      <c r="E195" s="11"/>
      <c r="H195" s="11"/>
      <c r="I195" s="17"/>
    </row>
    <row r="196" spans="5:9" s="10" customFormat="1" ht="24.95" customHeight="1" x14ac:dyDescent="0.2">
      <c r="E196" s="11"/>
      <c r="H196" s="11"/>
      <c r="I196" s="17"/>
    </row>
    <row r="197" spans="5:9" s="10" customFormat="1" ht="24.95" customHeight="1" x14ac:dyDescent="0.2">
      <c r="E197" s="11"/>
      <c r="H197" s="11"/>
      <c r="I197" s="17"/>
    </row>
    <row r="198" spans="5:9" s="10" customFormat="1" ht="24.95" customHeight="1" x14ac:dyDescent="0.2">
      <c r="E198" s="11"/>
      <c r="H198" s="11"/>
      <c r="I198" s="17"/>
    </row>
    <row r="199" spans="5:9" s="10" customFormat="1" ht="24.95" customHeight="1" x14ac:dyDescent="0.2">
      <c r="E199" s="11"/>
      <c r="H199" s="11"/>
      <c r="I199" s="17"/>
    </row>
    <row r="200" spans="5:9" s="10" customFormat="1" ht="24.95" customHeight="1" x14ac:dyDescent="0.2">
      <c r="E200" s="11"/>
      <c r="H200" s="11"/>
      <c r="I200" s="17"/>
    </row>
    <row r="201" spans="5:9" s="10" customFormat="1" ht="24.95" customHeight="1" x14ac:dyDescent="0.2">
      <c r="E201" s="11"/>
      <c r="H201" s="11"/>
      <c r="I201" s="17"/>
    </row>
    <row r="202" spans="5:9" s="10" customFormat="1" ht="24.95" customHeight="1" x14ac:dyDescent="0.2">
      <c r="E202" s="11"/>
      <c r="H202" s="11"/>
      <c r="I202" s="17"/>
    </row>
    <row r="203" spans="5:9" s="10" customFormat="1" ht="24.95" customHeight="1" x14ac:dyDescent="0.2">
      <c r="E203" s="11"/>
      <c r="H203" s="11"/>
      <c r="I203" s="17"/>
    </row>
    <row r="204" spans="5:9" s="10" customFormat="1" ht="24.95" customHeight="1" x14ac:dyDescent="0.2">
      <c r="E204" s="11"/>
      <c r="H204" s="11"/>
      <c r="I204" s="17"/>
    </row>
    <row r="205" spans="5:9" s="10" customFormat="1" ht="24.95" customHeight="1" x14ac:dyDescent="0.2">
      <c r="E205" s="11"/>
      <c r="H205" s="11"/>
      <c r="I205" s="17"/>
    </row>
    <row r="206" spans="5:9" s="10" customFormat="1" ht="24.95" customHeight="1" x14ac:dyDescent="0.2">
      <c r="E206" s="11"/>
      <c r="H206" s="11"/>
      <c r="I206" s="17"/>
    </row>
    <row r="207" spans="5:9" s="10" customFormat="1" ht="24.95" customHeight="1" x14ac:dyDescent="0.2">
      <c r="E207" s="11"/>
      <c r="H207" s="11"/>
      <c r="I207" s="17"/>
    </row>
    <row r="208" spans="5:9" s="10" customFormat="1" ht="24.95" customHeight="1" x14ac:dyDescent="0.2">
      <c r="E208" s="11"/>
      <c r="H208" s="11"/>
      <c r="I208" s="17"/>
    </row>
    <row r="209" spans="5:9" s="10" customFormat="1" ht="24.95" customHeight="1" x14ac:dyDescent="0.2">
      <c r="E209" s="11"/>
      <c r="H209" s="11"/>
      <c r="I209" s="17"/>
    </row>
    <row r="210" spans="5:9" s="10" customFormat="1" ht="24.95" customHeight="1" x14ac:dyDescent="0.2">
      <c r="E210" s="11"/>
      <c r="H210" s="11"/>
      <c r="I210" s="17"/>
    </row>
    <row r="211" spans="5:9" s="10" customFormat="1" ht="24.95" customHeight="1" x14ac:dyDescent="0.2">
      <c r="E211" s="11"/>
      <c r="H211" s="11"/>
      <c r="I211" s="17"/>
    </row>
    <row r="212" spans="5:9" s="10" customFormat="1" ht="24.95" customHeight="1" x14ac:dyDescent="0.2">
      <c r="E212" s="11"/>
      <c r="H212" s="11"/>
      <c r="I212" s="17"/>
    </row>
    <row r="213" spans="5:9" s="10" customFormat="1" ht="24.95" customHeight="1" x14ac:dyDescent="0.2">
      <c r="E213" s="11"/>
      <c r="H213" s="11"/>
      <c r="I213" s="17"/>
    </row>
    <row r="214" spans="5:9" s="10" customFormat="1" ht="24.95" customHeight="1" x14ac:dyDescent="0.2">
      <c r="E214" s="11"/>
      <c r="H214" s="11"/>
      <c r="I214" s="17"/>
    </row>
    <row r="215" spans="5:9" s="10" customFormat="1" ht="24.95" customHeight="1" x14ac:dyDescent="0.2">
      <c r="E215" s="11"/>
      <c r="H215" s="11"/>
      <c r="I215" s="17"/>
    </row>
    <row r="216" spans="5:9" s="10" customFormat="1" ht="24.95" customHeight="1" x14ac:dyDescent="0.2">
      <c r="E216" s="11"/>
      <c r="H216" s="11"/>
      <c r="I216" s="17"/>
    </row>
    <row r="217" spans="5:9" s="10" customFormat="1" ht="24.95" customHeight="1" x14ac:dyDescent="0.2">
      <c r="E217" s="11"/>
      <c r="H217" s="11"/>
      <c r="I217" s="17"/>
    </row>
    <row r="218" spans="5:9" s="10" customFormat="1" ht="24.95" customHeight="1" x14ac:dyDescent="0.2">
      <c r="E218" s="11"/>
      <c r="H218" s="11"/>
      <c r="I218" s="17"/>
    </row>
    <row r="219" spans="5:9" s="10" customFormat="1" ht="24.95" customHeight="1" x14ac:dyDescent="0.2">
      <c r="E219" s="11"/>
      <c r="H219" s="11"/>
      <c r="I219" s="17"/>
    </row>
    <row r="220" spans="5:9" s="10" customFormat="1" ht="24.95" customHeight="1" x14ac:dyDescent="0.2">
      <c r="E220" s="11"/>
      <c r="H220" s="11"/>
      <c r="I220" s="17"/>
    </row>
    <row r="221" spans="5:9" s="10" customFormat="1" ht="24.95" customHeight="1" x14ac:dyDescent="0.2">
      <c r="E221" s="11"/>
      <c r="H221" s="11"/>
      <c r="I221" s="17"/>
    </row>
    <row r="222" spans="5:9" s="10" customFormat="1" ht="24.95" customHeight="1" x14ac:dyDescent="0.2">
      <c r="E222" s="11"/>
      <c r="H222" s="11"/>
      <c r="I222" s="17"/>
    </row>
    <row r="223" spans="5:9" s="10" customFormat="1" ht="24.95" customHeight="1" x14ac:dyDescent="0.2">
      <c r="E223" s="11"/>
      <c r="H223" s="11"/>
      <c r="I223" s="17"/>
    </row>
    <row r="224" spans="5:9" s="10" customFormat="1" ht="24.95" customHeight="1" x14ac:dyDescent="0.2">
      <c r="E224" s="11"/>
      <c r="H224" s="11"/>
      <c r="I224" s="17"/>
    </row>
    <row r="225" spans="5:9" s="10" customFormat="1" ht="24.95" customHeight="1" x14ac:dyDescent="0.2">
      <c r="E225" s="11"/>
      <c r="H225" s="11"/>
      <c r="I225" s="17"/>
    </row>
  </sheetData>
  <dataConsolidate>
    <dataRefs count="1">
      <dataRef name="a26$e26"/>
    </dataRefs>
  </dataConsolidate>
  <mergeCells count="99">
    <mergeCell ref="B2:I2"/>
    <mergeCell ref="B3:I3"/>
    <mergeCell ref="B4:I4"/>
    <mergeCell ref="B40:I40"/>
    <mergeCell ref="I6:I7"/>
    <mergeCell ref="C6:E6"/>
    <mergeCell ref="B20:D20"/>
    <mergeCell ref="F21:H21"/>
    <mergeCell ref="F20:H20"/>
    <mergeCell ref="F6:H6"/>
    <mergeCell ref="B23:D23"/>
    <mergeCell ref="B24:D24"/>
    <mergeCell ref="F24:H24"/>
    <mergeCell ref="F23:H23"/>
    <mergeCell ref="B7:B8"/>
    <mergeCell ref="B21:D21"/>
    <mergeCell ref="I158:I159"/>
    <mergeCell ref="B173:D173"/>
    <mergeCell ref="F173:H173"/>
    <mergeCell ref="B172:D172"/>
    <mergeCell ref="F172:H172"/>
    <mergeCell ref="B159:B160"/>
    <mergeCell ref="F138:H138"/>
    <mergeCell ref="C158:E158"/>
    <mergeCell ref="B101:D101"/>
    <mergeCell ref="B135:D135"/>
    <mergeCell ref="F135:H135"/>
    <mergeCell ref="B139:D139"/>
    <mergeCell ref="B134:D134"/>
    <mergeCell ref="B118:I118"/>
    <mergeCell ref="B137:D137"/>
    <mergeCell ref="B136:D136"/>
    <mergeCell ref="F137:H137"/>
    <mergeCell ref="F136:H136"/>
    <mergeCell ref="F158:H158"/>
    <mergeCell ref="B138:D138"/>
    <mergeCell ref="F139:H139"/>
    <mergeCell ref="B154:I154"/>
    <mergeCell ref="B79:I79"/>
    <mergeCell ref="F63:H63"/>
    <mergeCell ref="B62:D62"/>
    <mergeCell ref="B97:D97"/>
    <mergeCell ref="F134:H134"/>
    <mergeCell ref="F96:H96"/>
    <mergeCell ref="C120:E120"/>
    <mergeCell ref="F120:H120"/>
    <mergeCell ref="B98:D98"/>
    <mergeCell ref="F101:H101"/>
    <mergeCell ref="B100:D100"/>
    <mergeCell ref="F100:H100"/>
    <mergeCell ref="B96:D96"/>
    <mergeCell ref="F22:H22"/>
    <mergeCell ref="B22:D22"/>
    <mergeCell ref="B63:D63"/>
    <mergeCell ref="F62:H62"/>
    <mergeCell ref="F58:H58"/>
    <mergeCell ref="F59:H59"/>
    <mergeCell ref="B61:D61"/>
    <mergeCell ref="F61:H61"/>
    <mergeCell ref="F25:H25"/>
    <mergeCell ref="B25:D25"/>
    <mergeCell ref="F60:H60"/>
    <mergeCell ref="B59:D59"/>
    <mergeCell ref="B60:D60"/>
    <mergeCell ref="F44:H44"/>
    <mergeCell ref="C44:E44"/>
    <mergeCell ref="B41:I41"/>
    <mergeCell ref="B42:I42"/>
    <mergeCell ref="B58:D58"/>
    <mergeCell ref="F174:H174"/>
    <mergeCell ref="B174:D174"/>
    <mergeCell ref="F82:H82"/>
    <mergeCell ref="I120:I121"/>
    <mergeCell ref="B99:D99"/>
    <mergeCell ref="B121:B122"/>
    <mergeCell ref="B83:B84"/>
    <mergeCell ref="I82:I83"/>
    <mergeCell ref="F97:H97"/>
    <mergeCell ref="F98:H98"/>
    <mergeCell ref="C82:E82"/>
    <mergeCell ref="I44:I45"/>
    <mergeCell ref="B45:B46"/>
    <mergeCell ref="B78:I78"/>
    <mergeCell ref="B179:I179"/>
    <mergeCell ref="B27:I27"/>
    <mergeCell ref="B65:I65"/>
    <mergeCell ref="B103:I103"/>
    <mergeCell ref="B141:I141"/>
    <mergeCell ref="B155:I155"/>
    <mergeCell ref="B156:I156"/>
    <mergeCell ref="B80:I80"/>
    <mergeCell ref="B116:I116"/>
    <mergeCell ref="B117:I117"/>
    <mergeCell ref="F176:H176"/>
    <mergeCell ref="B176:D176"/>
    <mergeCell ref="B177:D177"/>
    <mergeCell ref="F177:H177"/>
    <mergeCell ref="B175:D175"/>
    <mergeCell ref="F175:H175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r:id="rId1"/>
  <headerFooter alignWithMargins="0"/>
  <rowBreaks count="6" manualBreakCount="6">
    <brk id="38" max="9" man="1"/>
    <brk id="76" max="9" man="1"/>
    <brk id="114" max="9" man="1"/>
    <brk id="152" max="9" man="1"/>
    <brk id="190" max="9" man="1"/>
    <brk id="639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>
    <tabColor rgb="FF0099BF"/>
  </sheetPr>
  <dimension ref="B1:K409"/>
  <sheetViews>
    <sheetView showGridLines="0" rightToLeft="1" view="pageBreakPreview" zoomScaleNormal="100" zoomScaleSheetLayoutView="100" workbookViewId="0">
      <selection activeCell="W330" sqref="W330:Z330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customWidth="1"/>
    <col min="4" max="4" width="9.28515625" style="1" customWidth="1"/>
    <col min="5" max="5" width="12.7109375" style="3" customWidth="1"/>
    <col min="6" max="6" width="9.42578125" style="1" customWidth="1"/>
    <col min="7" max="7" width="9.140625" style="1"/>
    <col min="8" max="8" width="12.7109375" style="3" customWidth="1"/>
    <col min="9" max="9" width="20.7109375" style="2" customWidth="1"/>
    <col min="10" max="10" width="9.140625" style="103" hidden="1" customWidth="1"/>
    <col min="11" max="11" width="1.5703125" style="103" customWidth="1"/>
    <col min="12" max="12" width="0" style="1" hidden="1" customWidth="1"/>
    <col min="13" max="13" width="1.5703125" style="1" customWidth="1"/>
    <col min="14" max="16384" width="9.140625" style="1"/>
  </cols>
  <sheetData>
    <row r="1" spans="2:11" s="6" customFormat="1" ht="11.25" customHeight="1" x14ac:dyDescent="0.2">
      <c r="E1" s="7"/>
      <c r="H1" s="7"/>
      <c r="I1" s="8"/>
      <c r="K1" s="96"/>
    </row>
    <row r="2" spans="2:11" s="6" customFormat="1" ht="24.95" customHeight="1" x14ac:dyDescent="0.2">
      <c r="B2" s="488" t="s">
        <v>74</v>
      </c>
      <c r="C2" s="489"/>
      <c r="D2" s="489"/>
      <c r="E2" s="489"/>
      <c r="F2" s="489"/>
      <c r="G2" s="489"/>
      <c r="H2" s="489"/>
      <c r="I2" s="489"/>
      <c r="J2" s="96"/>
      <c r="K2" s="96"/>
    </row>
    <row r="3" spans="2:11" s="6" customFormat="1" ht="24.95" customHeight="1" x14ac:dyDescent="0.2">
      <c r="B3" s="485" t="s">
        <v>75</v>
      </c>
      <c r="C3" s="486"/>
      <c r="D3" s="486"/>
      <c r="E3" s="486"/>
      <c r="F3" s="486"/>
      <c r="G3" s="486"/>
      <c r="H3" s="486"/>
      <c r="I3" s="486"/>
      <c r="J3" s="96"/>
      <c r="K3" s="96"/>
    </row>
    <row r="4" spans="2:11" s="6" customFormat="1" ht="24.9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  <c r="J4" s="96"/>
      <c r="K4" s="96"/>
    </row>
    <row r="5" spans="2:11" s="29" customFormat="1" ht="24.95" customHeight="1" thickBot="1" x14ac:dyDescent="0.3">
      <c r="B5" s="155" t="s">
        <v>0</v>
      </c>
      <c r="E5" s="30"/>
      <c r="H5" s="30"/>
      <c r="I5" s="152" t="s">
        <v>23</v>
      </c>
      <c r="J5" s="97"/>
      <c r="K5" s="97"/>
    </row>
    <row r="6" spans="2:11" s="19" customFormat="1" ht="24.95" customHeight="1" thickTop="1" thickBot="1" x14ac:dyDescent="0.35">
      <c r="B6" s="12" t="s">
        <v>1</v>
      </c>
      <c r="C6" s="503" t="s">
        <v>15</v>
      </c>
      <c r="D6" s="548"/>
      <c r="E6" s="549"/>
      <c r="F6" s="503" t="s">
        <v>16</v>
      </c>
      <c r="G6" s="548"/>
      <c r="H6" s="549"/>
      <c r="I6" s="506" t="s">
        <v>2</v>
      </c>
      <c r="J6" s="98"/>
      <c r="K6" s="98"/>
    </row>
    <row r="7" spans="2:11" s="5" customFormat="1" ht="24.95" customHeight="1" thickTop="1" x14ac:dyDescent="0.25">
      <c r="B7" s="508" t="s">
        <v>9</v>
      </c>
      <c r="C7" s="22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45"/>
      <c r="J7" s="99"/>
      <c r="K7" s="99"/>
    </row>
    <row r="8" spans="2:11" s="6" customFormat="1" ht="24.95" customHeight="1" thickBot="1" x14ac:dyDescent="0.25">
      <c r="B8" s="542"/>
      <c r="C8" s="423" t="s">
        <v>10</v>
      </c>
      <c r="D8" s="422" t="s">
        <v>11</v>
      </c>
      <c r="E8" s="421" t="s">
        <v>12</v>
      </c>
      <c r="F8" s="423" t="s">
        <v>10</v>
      </c>
      <c r="G8" s="422" t="s">
        <v>11</v>
      </c>
      <c r="H8" s="421" t="s">
        <v>12</v>
      </c>
      <c r="I8" s="335" t="s">
        <v>13</v>
      </c>
      <c r="J8" s="96"/>
      <c r="K8" s="96"/>
    </row>
    <row r="9" spans="2:11" s="6" customFormat="1" ht="23.1" customHeight="1" thickTop="1" x14ac:dyDescent="0.2">
      <c r="B9" s="111">
        <v>2004</v>
      </c>
      <c r="C9" s="112">
        <v>6852</v>
      </c>
      <c r="D9" s="113">
        <v>18</v>
      </c>
      <c r="E9" s="110">
        <f>C9/'التبادل و الميزان التجاري'!C7</f>
        <v>1.4501863527559255E-2</v>
      </c>
      <c r="F9" s="112">
        <v>765</v>
      </c>
      <c r="G9" s="113">
        <v>38</v>
      </c>
      <c r="H9" s="110">
        <f>F9/'التبادل و الميزان التجاري'!D7</f>
        <v>4.3060019475512079E-3</v>
      </c>
      <c r="I9" s="32">
        <f t="shared" ref="I9:I16" si="0">C9-F9</f>
        <v>6087</v>
      </c>
      <c r="J9" s="96"/>
      <c r="K9" s="96"/>
    </row>
    <row r="10" spans="2:11" s="6" customFormat="1" ht="23.1" customHeight="1" x14ac:dyDescent="0.2">
      <c r="B10" s="111">
        <v>2005</v>
      </c>
      <c r="C10" s="112">
        <v>10238</v>
      </c>
      <c r="D10" s="113">
        <v>16</v>
      </c>
      <c r="E10" s="110">
        <f>C10/'التبادل و الميزان التجاري'!C8</f>
        <v>1.5119383764753139E-2</v>
      </c>
      <c r="F10" s="112">
        <v>1009</v>
      </c>
      <c r="G10" s="113">
        <v>40</v>
      </c>
      <c r="H10" s="110">
        <f>F10/'التبادل و الميزان التجاري'!D8</f>
        <v>4.5249680471780617E-3</v>
      </c>
      <c r="I10" s="32">
        <f t="shared" si="0"/>
        <v>9229</v>
      </c>
      <c r="J10" s="96"/>
      <c r="K10" s="96"/>
    </row>
    <row r="11" spans="2:11" s="6" customFormat="1" ht="23.1" customHeight="1" x14ac:dyDescent="0.2">
      <c r="B11" s="107">
        <v>2006</v>
      </c>
      <c r="C11" s="108">
        <v>12148</v>
      </c>
      <c r="D11" s="109">
        <v>15</v>
      </c>
      <c r="E11" s="110">
        <f>C11/'التبادل و الميزان التجاري'!C9</f>
        <v>1.5351195884443962E-2</v>
      </c>
      <c r="F11" s="108">
        <v>1365</v>
      </c>
      <c r="G11" s="109">
        <v>38</v>
      </c>
      <c r="H11" s="110">
        <f>F11/'التبادل و الميزان التجاري'!D9</f>
        <v>5.2218422200289213E-3</v>
      </c>
      <c r="I11" s="33">
        <f t="shared" si="0"/>
        <v>10783</v>
      </c>
      <c r="J11" s="96"/>
      <c r="K11" s="96"/>
    </row>
    <row r="12" spans="2:11" s="6" customFormat="1" ht="23.1" customHeight="1" x14ac:dyDescent="0.2">
      <c r="B12" s="111">
        <v>2007</v>
      </c>
      <c r="C12" s="112">
        <v>12139</v>
      </c>
      <c r="D12" s="113">
        <v>20</v>
      </c>
      <c r="E12" s="114">
        <f>C12/'التبادل و الميزان التجاري'!C10</f>
        <v>1.3882614766875228E-2</v>
      </c>
      <c r="F12" s="112">
        <v>1463</v>
      </c>
      <c r="G12" s="113">
        <v>41</v>
      </c>
      <c r="H12" s="114">
        <f>F12/'التبادل و الميزان التجاري'!D10</f>
        <v>4.3272757388608885E-3</v>
      </c>
      <c r="I12" s="49">
        <f t="shared" si="0"/>
        <v>10676</v>
      </c>
      <c r="J12" s="96"/>
      <c r="K12" s="96"/>
    </row>
    <row r="13" spans="2:11" s="6" customFormat="1" ht="23.1" customHeight="1" x14ac:dyDescent="0.2">
      <c r="B13" s="111">
        <v>2008</v>
      </c>
      <c r="C13" s="120">
        <v>16406</v>
      </c>
      <c r="D13" s="113">
        <v>19</v>
      </c>
      <c r="E13" s="114">
        <f>C13/'التبادل و الميزان التجاري'!C11</f>
        <v>1.395682792250328E-2</v>
      </c>
      <c r="F13" s="120">
        <v>1895</v>
      </c>
      <c r="G13" s="113">
        <v>38</v>
      </c>
      <c r="H13" s="114">
        <f>F13/'التبادل و الميزان التجاري'!D11</f>
        <v>4.3890835732467402E-3</v>
      </c>
      <c r="I13" s="49">
        <f t="shared" si="0"/>
        <v>14511</v>
      </c>
      <c r="J13" s="96"/>
      <c r="K13" s="96"/>
    </row>
    <row r="14" spans="2:11" s="6" customFormat="1" ht="23.1" customHeight="1" x14ac:dyDescent="0.2">
      <c r="B14" s="111">
        <v>2009</v>
      </c>
      <c r="C14" s="120">
        <v>11121</v>
      </c>
      <c r="D14" s="113">
        <v>14</v>
      </c>
      <c r="E14" s="114">
        <f>C14/'التبادل و الميزان التجاري'!C12</f>
        <v>1.5422079047689045E-2</v>
      </c>
      <c r="F14" s="120">
        <v>2004</v>
      </c>
      <c r="G14" s="113">
        <v>32</v>
      </c>
      <c r="H14" s="114">
        <f>F14/'التبادل و الميزان التجاري'!D12</f>
        <v>5.5932345306874322E-3</v>
      </c>
      <c r="I14" s="49">
        <f t="shared" si="0"/>
        <v>9117</v>
      </c>
      <c r="J14" s="96"/>
      <c r="K14" s="96"/>
    </row>
    <row r="15" spans="2:11" s="6" customFormat="1" ht="23.1" customHeight="1" x14ac:dyDescent="0.2">
      <c r="B15" s="111">
        <v>2010</v>
      </c>
      <c r="C15" s="120">
        <v>12849</v>
      </c>
      <c r="D15" s="113">
        <v>15</v>
      </c>
      <c r="E15" s="114">
        <f>C15/'التبادل و الميزان التجاري'!C13</f>
        <v>1.3643241291802269E-2</v>
      </c>
      <c r="F15" s="120">
        <v>2342</v>
      </c>
      <c r="G15" s="113">
        <v>31</v>
      </c>
      <c r="H15" s="114">
        <f>F15/'التبادل و الميزان التجاري'!D13</f>
        <v>5.8442465862812423E-3</v>
      </c>
      <c r="I15" s="49">
        <f t="shared" si="0"/>
        <v>10507</v>
      </c>
      <c r="J15" s="96"/>
      <c r="K15" s="96"/>
    </row>
    <row r="16" spans="2:11" s="6" customFormat="1" ht="23.1" customHeight="1" x14ac:dyDescent="0.2">
      <c r="B16" s="111">
        <v>2011</v>
      </c>
      <c r="C16" s="120">
        <v>16816</v>
      </c>
      <c r="D16" s="113">
        <v>18</v>
      </c>
      <c r="E16" s="114">
        <f>C16/'التبادل و الميزان التجاري'!C14</f>
        <v>1.2295813164475512E-2</v>
      </c>
      <c r="F16" s="120">
        <v>2466</v>
      </c>
      <c r="G16" s="113">
        <v>35</v>
      </c>
      <c r="H16" s="114">
        <f>F16/'التبادل و الميزان التجاري'!D14</f>
        <v>4.9974769429059537E-3</v>
      </c>
      <c r="I16" s="49">
        <f t="shared" si="0"/>
        <v>14350</v>
      </c>
      <c r="J16" s="96"/>
      <c r="K16" s="96"/>
    </row>
    <row r="17" spans="2:11" s="6" customFormat="1" ht="23.1" customHeight="1" x14ac:dyDescent="0.2">
      <c r="B17" s="111">
        <v>2012</v>
      </c>
      <c r="C17" s="120">
        <v>19404</v>
      </c>
      <c r="D17" s="113">
        <v>18</v>
      </c>
      <c r="E17" s="114">
        <f>C17/'التبادل و الميزان التجاري'!C15</f>
        <v>1.332232980112626E-2</v>
      </c>
      <c r="F17" s="120">
        <v>2697</v>
      </c>
      <c r="G17" s="113">
        <v>36</v>
      </c>
      <c r="H17" s="114">
        <f>F17/'التبادل و الميزان التجاري'!D15</f>
        <v>4.6223218555100235E-3</v>
      </c>
      <c r="I17" s="49">
        <v>16707</v>
      </c>
      <c r="J17" s="96"/>
      <c r="K17" s="96"/>
    </row>
    <row r="18" spans="2:11" s="6" customFormat="1" ht="23.1" customHeight="1" thickBot="1" x14ac:dyDescent="0.25">
      <c r="B18" s="121">
        <v>2013</v>
      </c>
      <c r="C18" s="122">
        <v>16178</v>
      </c>
      <c r="D18" s="123">
        <v>18</v>
      </c>
      <c r="E18" s="124">
        <f>C18/'التبادل و الميزان التجاري'!C16</f>
        <v>1.1477641727023966E-2</v>
      </c>
      <c r="F18" s="122">
        <v>3188</v>
      </c>
      <c r="G18" s="123">
        <v>35</v>
      </c>
      <c r="H18" s="124">
        <f>F18/'التبادل و الميزان التجاري'!D16</f>
        <v>5.0556470054647926E-3</v>
      </c>
      <c r="I18" s="16">
        <f>C18-F18</f>
        <v>12990</v>
      </c>
      <c r="J18" s="96"/>
      <c r="K18" s="96"/>
    </row>
    <row r="19" spans="2:11" s="6" customFormat="1" ht="15" customHeight="1" thickTop="1" thickBot="1" x14ac:dyDescent="0.25">
      <c r="B19" s="42"/>
      <c r="C19" s="58"/>
      <c r="D19" s="58"/>
      <c r="E19" s="58"/>
      <c r="F19" s="58"/>
      <c r="G19" s="58"/>
      <c r="H19" s="58"/>
      <c r="I19" s="58"/>
      <c r="J19" s="96"/>
      <c r="K19" s="96"/>
    </row>
    <row r="20" spans="2:11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11" s="6" customFormat="1" ht="24.75" customHeight="1" x14ac:dyDescent="0.2">
      <c r="B21" s="519" t="s">
        <v>60</v>
      </c>
      <c r="C21" s="550"/>
      <c r="D21" s="550"/>
      <c r="E21" s="54">
        <v>9145</v>
      </c>
      <c r="F21" s="538" t="s">
        <v>793</v>
      </c>
      <c r="G21" s="493"/>
      <c r="H21" s="493"/>
      <c r="I21" s="51">
        <v>371</v>
      </c>
      <c r="J21" s="96"/>
      <c r="K21" s="96"/>
    </row>
    <row r="22" spans="2:11" s="6" customFormat="1" ht="24.75" customHeight="1" x14ac:dyDescent="0.2">
      <c r="B22" s="492" t="s">
        <v>770</v>
      </c>
      <c r="C22" s="543"/>
      <c r="D22" s="543"/>
      <c r="E22" s="54">
        <v>483</v>
      </c>
      <c r="F22" s="539" t="s">
        <v>794</v>
      </c>
      <c r="G22" s="540"/>
      <c r="H22" s="541"/>
      <c r="I22" s="51">
        <v>179</v>
      </c>
      <c r="J22" s="96"/>
      <c r="K22" s="96"/>
    </row>
    <row r="23" spans="2:11" s="6" customFormat="1" ht="24.75" customHeight="1" x14ac:dyDescent="0.2">
      <c r="B23" s="492" t="s">
        <v>522</v>
      </c>
      <c r="C23" s="543"/>
      <c r="D23" s="543"/>
      <c r="E23" s="54">
        <v>435</v>
      </c>
      <c r="F23" s="497" t="s">
        <v>523</v>
      </c>
      <c r="G23" s="544"/>
      <c r="H23" s="543"/>
      <c r="I23" s="51">
        <v>176</v>
      </c>
      <c r="J23" s="96"/>
      <c r="K23" s="96"/>
    </row>
    <row r="24" spans="2:11" s="6" customFormat="1" ht="24.75" customHeight="1" x14ac:dyDescent="0.2">
      <c r="B24" s="492" t="s">
        <v>504</v>
      </c>
      <c r="C24" s="544"/>
      <c r="D24" s="544"/>
      <c r="E24" s="54">
        <v>353</v>
      </c>
      <c r="F24" s="538" t="s">
        <v>422</v>
      </c>
      <c r="G24" s="493"/>
      <c r="H24" s="493"/>
      <c r="I24" s="51">
        <v>151</v>
      </c>
      <c r="J24" s="96"/>
      <c r="K24" s="96"/>
    </row>
    <row r="25" spans="2:11" s="6" customFormat="1" ht="24.75" customHeight="1" thickBot="1" x14ac:dyDescent="0.25">
      <c r="B25" s="494" t="s">
        <v>792</v>
      </c>
      <c r="C25" s="547"/>
      <c r="D25" s="560"/>
      <c r="E25" s="79">
        <v>321</v>
      </c>
      <c r="F25" s="494" t="s">
        <v>524</v>
      </c>
      <c r="G25" s="561"/>
      <c r="H25" s="561"/>
      <c r="I25" s="52">
        <v>116</v>
      </c>
      <c r="J25" s="96"/>
      <c r="K25" s="96"/>
    </row>
    <row r="26" spans="2:11" s="6" customFormat="1" ht="15" customHeight="1" x14ac:dyDescent="0.2">
      <c r="E26" s="7"/>
      <c r="H26" s="7"/>
      <c r="I26" s="8"/>
      <c r="J26" s="96"/>
      <c r="K26" s="96"/>
    </row>
    <row r="27" spans="2:11" s="6" customFormat="1" ht="24.95" customHeight="1" x14ac:dyDescent="0.2">
      <c r="B27" s="483" t="s">
        <v>76</v>
      </c>
      <c r="C27" s="484"/>
      <c r="D27" s="484"/>
      <c r="E27" s="484"/>
      <c r="F27" s="484"/>
      <c r="G27" s="484"/>
      <c r="H27" s="484"/>
      <c r="I27" s="484"/>
      <c r="J27" s="96"/>
      <c r="K27" s="96"/>
    </row>
    <row r="28" spans="2:11" s="6" customFormat="1" ht="24.95" customHeight="1" x14ac:dyDescent="0.2">
      <c r="E28" s="7"/>
      <c r="H28" s="7"/>
      <c r="I28" s="8"/>
      <c r="J28" s="96"/>
      <c r="K28" s="96"/>
    </row>
    <row r="29" spans="2:11" s="6" customFormat="1" ht="24.95" customHeight="1" x14ac:dyDescent="0.2">
      <c r="E29" s="7"/>
      <c r="H29" s="7"/>
      <c r="I29" s="8"/>
      <c r="J29" s="96"/>
      <c r="K29" s="96"/>
    </row>
    <row r="30" spans="2:11" s="6" customFormat="1" ht="24.95" customHeight="1" x14ac:dyDescent="0.2">
      <c r="E30" s="7"/>
      <c r="H30" s="7"/>
      <c r="I30" s="8"/>
      <c r="J30" s="96"/>
      <c r="K30" s="96"/>
    </row>
    <row r="31" spans="2:11" s="6" customFormat="1" ht="24.95" customHeight="1" x14ac:dyDescent="0.2">
      <c r="E31" s="7"/>
      <c r="H31" s="7"/>
      <c r="I31" s="8"/>
      <c r="J31" s="96"/>
      <c r="K31" s="96"/>
    </row>
    <row r="32" spans="2:11" s="6" customFormat="1" ht="24.95" customHeight="1" x14ac:dyDescent="0.2">
      <c r="E32" s="7"/>
      <c r="H32" s="7"/>
      <c r="I32" s="8"/>
      <c r="J32" s="96"/>
      <c r="K32" s="96"/>
    </row>
    <row r="33" spans="2:11" s="6" customFormat="1" ht="24.95" customHeight="1" x14ac:dyDescent="0.2">
      <c r="E33" s="7"/>
      <c r="H33" s="7"/>
      <c r="I33" s="8"/>
      <c r="J33" s="96"/>
      <c r="K33" s="96"/>
    </row>
    <row r="34" spans="2:11" s="6" customFormat="1" ht="24.95" customHeight="1" x14ac:dyDescent="0.2">
      <c r="E34" s="7"/>
      <c r="H34" s="7"/>
      <c r="I34" s="8"/>
      <c r="J34" s="96"/>
      <c r="K34" s="96"/>
    </row>
    <row r="35" spans="2:11" s="6" customFormat="1" ht="24.95" customHeight="1" x14ac:dyDescent="0.2">
      <c r="E35" s="7"/>
      <c r="H35" s="7"/>
      <c r="I35" s="8"/>
      <c r="J35" s="96"/>
      <c r="K35" s="96"/>
    </row>
    <row r="36" spans="2:11" s="6" customFormat="1" ht="24.95" customHeight="1" x14ac:dyDescent="0.2">
      <c r="E36" s="7"/>
      <c r="H36" s="7"/>
      <c r="I36" s="8"/>
      <c r="J36" s="96"/>
      <c r="K36" s="96"/>
    </row>
    <row r="37" spans="2:11" s="6" customFormat="1" ht="24.95" customHeight="1" x14ac:dyDescent="0.2">
      <c r="E37" s="7"/>
      <c r="H37" s="7"/>
      <c r="I37" s="8"/>
      <c r="J37" s="96"/>
      <c r="K37" s="96"/>
    </row>
    <row r="38" spans="2:11" s="6" customFormat="1" ht="10.5" customHeight="1" x14ac:dyDescent="0.2">
      <c r="E38" s="7"/>
      <c r="H38" s="7"/>
      <c r="I38" s="8"/>
      <c r="J38" s="96"/>
      <c r="K38" s="96"/>
    </row>
    <row r="39" spans="2:11" s="6" customFormat="1" ht="11.25" customHeight="1" x14ac:dyDescent="0.2">
      <c r="E39" s="7"/>
      <c r="H39" s="7"/>
      <c r="I39" s="8"/>
      <c r="J39" s="96"/>
      <c r="K39" s="96"/>
    </row>
    <row r="40" spans="2:11" s="6" customFormat="1" ht="24.95" customHeight="1" x14ac:dyDescent="0.2">
      <c r="B40" s="488" t="s">
        <v>71</v>
      </c>
      <c r="C40" s="489"/>
      <c r="D40" s="489"/>
      <c r="E40" s="489"/>
      <c r="F40" s="489"/>
      <c r="G40" s="489"/>
      <c r="H40" s="489"/>
      <c r="I40" s="489"/>
      <c r="J40" s="96"/>
      <c r="K40" s="96"/>
    </row>
    <row r="41" spans="2:11" s="6" customFormat="1" ht="24.95" customHeight="1" x14ac:dyDescent="0.2">
      <c r="B41" s="485" t="s">
        <v>72</v>
      </c>
      <c r="C41" s="486"/>
      <c r="D41" s="486"/>
      <c r="E41" s="486"/>
      <c r="F41" s="486"/>
      <c r="G41" s="486"/>
      <c r="H41" s="486"/>
      <c r="I41" s="486"/>
      <c r="J41" s="96"/>
      <c r="K41" s="96"/>
    </row>
    <row r="42" spans="2:11" s="6" customFormat="1" ht="24.9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  <c r="J42" s="96"/>
      <c r="K42" s="96"/>
    </row>
    <row r="43" spans="2:11" s="29" customFormat="1" ht="24.95" customHeight="1" thickBot="1" x14ac:dyDescent="0.3">
      <c r="B43" s="155" t="s">
        <v>0</v>
      </c>
      <c r="E43" s="30"/>
      <c r="H43" s="30"/>
      <c r="I43" s="152" t="s">
        <v>23</v>
      </c>
      <c r="J43" s="97"/>
      <c r="K43" s="97"/>
    </row>
    <row r="44" spans="2:11" s="19" customFormat="1" ht="24.95" customHeight="1" thickTop="1" thickBot="1" x14ac:dyDescent="0.35">
      <c r="B44" s="12" t="s">
        <v>1</v>
      </c>
      <c r="C44" s="503" t="s">
        <v>15</v>
      </c>
      <c r="D44" s="548"/>
      <c r="E44" s="549"/>
      <c r="F44" s="503" t="s">
        <v>16</v>
      </c>
      <c r="G44" s="548"/>
      <c r="H44" s="549"/>
      <c r="I44" s="506" t="s">
        <v>2</v>
      </c>
      <c r="J44" s="98"/>
      <c r="K44" s="98"/>
    </row>
    <row r="45" spans="2:11" s="5" customFormat="1" ht="24.95" customHeight="1" thickTop="1" x14ac:dyDescent="0.25">
      <c r="B45" s="508" t="s">
        <v>9</v>
      </c>
      <c r="C45" s="22" t="s">
        <v>3</v>
      </c>
      <c r="D45" s="20" t="s">
        <v>4</v>
      </c>
      <c r="E45" s="21" t="s">
        <v>5</v>
      </c>
      <c r="F45" s="22" t="s">
        <v>3</v>
      </c>
      <c r="G45" s="20" t="s">
        <v>4</v>
      </c>
      <c r="H45" s="21" t="s">
        <v>6</v>
      </c>
      <c r="I45" s="545"/>
      <c r="J45" s="99"/>
      <c r="K45" s="99"/>
    </row>
    <row r="46" spans="2:11" s="6" customFormat="1" ht="24.95" customHeight="1" thickBot="1" x14ac:dyDescent="0.25">
      <c r="B46" s="542"/>
      <c r="C46" s="423" t="s">
        <v>10</v>
      </c>
      <c r="D46" s="422" t="s">
        <v>11</v>
      </c>
      <c r="E46" s="421" t="s">
        <v>12</v>
      </c>
      <c r="F46" s="423" t="s">
        <v>10</v>
      </c>
      <c r="G46" s="422" t="s">
        <v>11</v>
      </c>
      <c r="H46" s="421" t="s">
        <v>12</v>
      </c>
      <c r="I46" s="335" t="s">
        <v>13</v>
      </c>
      <c r="J46" s="96"/>
      <c r="K46" s="96"/>
    </row>
    <row r="47" spans="2:11" s="6" customFormat="1" ht="24.75" customHeight="1" thickTop="1" x14ac:dyDescent="0.2">
      <c r="B47" s="111">
        <v>2004</v>
      </c>
      <c r="C47" s="112">
        <v>4484</v>
      </c>
      <c r="D47" s="113">
        <v>24</v>
      </c>
      <c r="E47" s="110">
        <f>C47/'التبادل و الميزان التجاري'!C7</f>
        <v>9.4901278542871715E-3</v>
      </c>
      <c r="F47" s="112">
        <v>1635</v>
      </c>
      <c r="G47" s="113">
        <v>23</v>
      </c>
      <c r="H47" s="110">
        <f>F47/'التبادل و الميزان التجاري'!D7</f>
        <v>9.2030237702565021E-3</v>
      </c>
      <c r="I47" s="32">
        <f t="shared" ref="I47:I54" si="1">C47-F47</f>
        <v>2849</v>
      </c>
      <c r="J47" s="96"/>
      <c r="K47" s="96"/>
    </row>
    <row r="48" spans="2:11" s="6" customFormat="1" ht="24.75" customHeight="1" x14ac:dyDescent="0.2">
      <c r="B48" s="111">
        <v>2005</v>
      </c>
      <c r="C48" s="112">
        <v>7666</v>
      </c>
      <c r="D48" s="113">
        <v>22</v>
      </c>
      <c r="E48" s="110">
        <f>C48/'التبادل و الميزان التجاري'!C8</f>
        <v>1.1321077939108963E-2</v>
      </c>
      <c r="F48" s="112">
        <v>2989</v>
      </c>
      <c r="G48" s="113">
        <v>20</v>
      </c>
      <c r="H48" s="110">
        <f>F48/'التبادل و الميزان التجاري'!D8</f>
        <v>1.3404489091194474E-2</v>
      </c>
      <c r="I48" s="32">
        <f t="shared" si="1"/>
        <v>4677</v>
      </c>
      <c r="J48" s="96"/>
      <c r="K48" s="96"/>
    </row>
    <row r="49" spans="2:11" s="6" customFormat="1" ht="24.75" customHeight="1" x14ac:dyDescent="0.2">
      <c r="B49" s="111">
        <v>2006</v>
      </c>
      <c r="C49" s="112">
        <v>10320</v>
      </c>
      <c r="D49" s="113">
        <v>21</v>
      </c>
      <c r="E49" s="114">
        <f>C49/'التبادل و الميزان التجاري'!C9</f>
        <v>1.3041187152408765E-2</v>
      </c>
      <c r="F49" s="112">
        <v>2814</v>
      </c>
      <c r="G49" s="113">
        <v>23</v>
      </c>
      <c r="H49" s="114">
        <f>F49/'التبادل و الميزان التجاري'!D9</f>
        <v>1.0765028576675006E-2</v>
      </c>
      <c r="I49" s="49">
        <f t="shared" si="1"/>
        <v>7506</v>
      </c>
      <c r="J49" s="96"/>
      <c r="K49" s="96"/>
    </row>
    <row r="50" spans="2:11" s="6" customFormat="1" ht="24.75" customHeight="1" x14ac:dyDescent="0.2">
      <c r="B50" s="111">
        <v>2007</v>
      </c>
      <c r="C50" s="112">
        <v>13779</v>
      </c>
      <c r="D50" s="113">
        <v>15</v>
      </c>
      <c r="E50" s="114">
        <f>C50/'التبادل و الميزان التجاري'!C10</f>
        <v>1.575818015262985E-2</v>
      </c>
      <c r="F50" s="112">
        <v>4163</v>
      </c>
      <c r="G50" s="113">
        <v>20</v>
      </c>
      <c r="H50" s="114">
        <f>F50/'التبادل و الميزان التجاري'!D10</f>
        <v>1.2313362201556991E-2</v>
      </c>
      <c r="I50" s="49">
        <f t="shared" si="1"/>
        <v>9616</v>
      </c>
      <c r="J50" s="96"/>
      <c r="K50" s="96"/>
    </row>
    <row r="51" spans="2:11" s="6" customFormat="1" ht="24.75" customHeight="1" x14ac:dyDescent="0.2">
      <c r="B51" s="111">
        <v>2008</v>
      </c>
      <c r="C51" s="120">
        <v>16799</v>
      </c>
      <c r="D51" s="113">
        <v>17</v>
      </c>
      <c r="E51" s="114">
        <f>C51/'التبادل و الميزان التجاري'!C11</f>
        <v>1.4291158860790722E-2</v>
      </c>
      <c r="F51" s="120">
        <v>5612</v>
      </c>
      <c r="G51" s="113">
        <v>19</v>
      </c>
      <c r="H51" s="114">
        <f>F51/'التبادل و الميزان التجاري'!D11</f>
        <v>1.2998172566258948E-2</v>
      </c>
      <c r="I51" s="49">
        <f t="shared" si="1"/>
        <v>11187</v>
      </c>
      <c r="J51" s="96"/>
      <c r="K51" s="96"/>
    </row>
    <row r="52" spans="2:11" s="6" customFormat="1" ht="24.75" customHeight="1" x14ac:dyDescent="0.2">
      <c r="B52" s="111">
        <v>2009</v>
      </c>
      <c r="C52" s="120">
        <v>8336</v>
      </c>
      <c r="D52" s="113">
        <v>20</v>
      </c>
      <c r="E52" s="114">
        <f>C52/'التبادل و الميزان التجاري'!C12</f>
        <v>1.1559972209471799E-2</v>
      </c>
      <c r="F52" s="120">
        <v>5365</v>
      </c>
      <c r="G52" s="113">
        <v>16</v>
      </c>
      <c r="H52" s="114">
        <f>F52/'التبادل و الميزان التجاري'!D12</f>
        <v>1.4973903820927182E-2</v>
      </c>
      <c r="I52" s="49">
        <f t="shared" si="1"/>
        <v>2971</v>
      </c>
      <c r="J52" s="96"/>
      <c r="K52" s="96"/>
    </row>
    <row r="53" spans="2:11" s="6" customFormat="1" ht="24.75" customHeight="1" x14ac:dyDescent="0.2">
      <c r="B53" s="111">
        <v>2010</v>
      </c>
      <c r="C53" s="120">
        <v>9725</v>
      </c>
      <c r="D53" s="113">
        <v>20</v>
      </c>
      <c r="E53" s="114">
        <f>C53/'التبادل و الميزان التجاري'!C13</f>
        <v>1.0326136007687529E-2</v>
      </c>
      <c r="F53" s="120">
        <v>6074</v>
      </c>
      <c r="G53" s="113">
        <v>16</v>
      </c>
      <c r="H53" s="114">
        <f>F53/'التبادل و الميزان التجاري'!D13</f>
        <v>1.5157110915914717E-2</v>
      </c>
      <c r="I53" s="49">
        <f t="shared" si="1"/>
        <v>3651</v>
      </c>
      <c r="J53" s="96"/>
      <c r="K53" s="96"/>
    </row>
    <row r="54" spans="2:11" s="6" customFormat="1" ht="24.75" customHeight="1" x14ac:dyDescent="0.2">
      <c r="B54" s="111">
        <v>2011</v>
      </c>
      <c r="C54" s="120">
        <v>10696</v>
      </c>
      <c r="D54" s="113">
        <v>24</v>
      </c>
      <c r="E54" s="114">
        <f>C54/'التبادل و الميزان التجاري'!C14</f>
        <v>7.8208859186031203E-3</v>
      </c>
      <c r="F54" s="120">
        <v>7021</v>
      </c>
      <c r="G54" s="113">
        <v>15</v>
      </c>
      <c r="H54" s="114">
        <f>F54/'التبادل و الميزان التجاري'!D14</f>
        <v>1.4228420768914316E-2</v>
      </c>
      <c r="I54" s="49">
        <f t="shared" si="1"/>
        <v>3675</v>
      </c>
      <c r="J54" s="96"/>
      <c r="K54" s="96"/>
    </row>
    <row r="55" spans="2:11" s="6" customFormat="1" ht="24.75" customHeight="1" x14ac:dyDescent="0.2">
      <c r="B55" s="111">
        <v>2012</v>
      </c>
      <c r="C55" s="120">
        <v>10498</v>
      </c>
      <c r="D55" s="113">
        <v>24</v>
      </c>
      <c r="E55" s="114">
        <f>C55/'التبادل و الميزان التجاري'!C15</f>
        <v>7.2076797697497152E-3</v>
      </c>
      <c r="F55" s="120">
        <v>7520</v>
      </c>
      <c r="G55" s="113">
        <v>17</v>
      </c>
      <c r="H55" s="114">
        <f>F55/'التبادل و الميزان التجاري'!D15</f>
        <v>1.2888342733939703E-2</v>
      </c>
      <c r="I55" s="49">
        <v>2978</v>
      </c>
      <c r="J55" s="96"/>
      <c r="K55" s="96"/>
    </row>
    <row r="56" spans="2:11" s="6" customFormat="1" ht="24.75" customHeight="1" thickBot="1" x14ac:dyDescent="0.25">
      <c r="B56" s="121">
        <v>2013</v>
      </c>
      <c r="C56" s="122">
        <v>12056</v>
      </c>
      <c r="D56" s="123">
        <v>22</v>
      </c>
      <c r="E56" s="124">
        <f>C56/'التبادل و الميزان التجاري'!C16</f>
        <v>8.5532481555817101E-3</v>
      </c>
      <c r="F56" s="122">
        <v>7909</v>
      </c>
      <c r="G56" s="123">
        <v>17</v>
      </c>
      <c r="H56" s="124">
        <f>F56/'التبادل و الميزان التجاري'!D16</f>
        <v>1.2542381482503464E-2</v>
      </c>
      <c r="I56" s="16">
        <f>C56-F56</f>
        <v>4147</v>
      </c>
      <c r="J56" s="96"/>
      <c r="K56" s="96"/>
    </row>
    <row r="57" spans="2:11" s="6" customFormat="1" ht="15" customHeight="1" thickTop="1" thickBot="1" x14ac:dyDescent="0.25">
      <c r="B57" s="42"/>
      <c r="C57" s="58"/>
      <c r="D57" s="58"/>
      <c r="E57" s="58"/>
      <c r="F57" s="58"/>
      <c r="G57" s="58"/>
      <c r="H57" s="58"/>
      <c r="I57" s="58"/>
      <c r="J57" s="96"/>
      <c r="K57" s="96"/>
    </row>
    <row r="58" spans="2:11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11" s="6" customFormat="1" ht="24.75" customHeight="1" x14ac:dyDescent="0.2">
      <c r="B59" s="492" t="s">
        <v>60</v>
      </c>
      <c r="C59" s="543"/>
      <c r="D59" s="543"/>
      <c r="E59" s="54">
        <v>5377</v>
      </c>
      <c r="F59" s="514" t="s">
        <v>795</v>
      </c>
      <c r="G59" s="564"/>
      <c r="H59" s="555"/>
      <c r="I59" s="51">
        <v>515</v>
      </c>
      <c r="J59" s="96"/>
      <c r="K59" s="96"/>
    </row>
    <row r="60" spans="2:11" s="6" customFormat="1" ht="24.75" customHeight="1" x14ac:dyDescent="0.2">
      <c r="B60" s="492" t="s">
        <v>374</v>
      </c>
      <c r="C60" s="543"/>
      <c r="D60" s="543"/>
      <c r="E60" s="54">
        <v>1259</v>
      </c>
      <c r="F60" s="514" t="s">
        <v>525</v>
      </c>
      <c r="G60" s="564"/>
      <c r="H60" s="555"/>
      <c r="I60" s="51">
        <v>463</v>
      </c>
      <c r="J60" s="96"/>
      <c r="K60" s="96"/>
    </row>
    <row r="61" spans="2:11" s="6" customFormat="1" ht="24.75" customHeight="1" x14ac:dyDescent="0.2">
      <c r="B61" s="492" t="s">
        <v>423</v>
      </c>
      <c r="C61" s="543"/>
      <c r="D61" s="543"/>
      <c r="E61" s="54">
        <v>775</v>
      </c>
      <c r="F61" s="514" t="s">
        <v>526</v>
      </c>
      <c r="G61" s="564"/>
      <c r="H61" s="555"/>
      <c r="I61" s="51">
        <v>361</v>
      </c>
      <c r="J61" s="96"/>
      <c r="K61" s="96"/>
    </row>
    <row r="62" spans="2:11" s="6" customFormat="1" ht="24.75" customHeight="1" x14ac:dyDescent="0.2">
      <c r="B62" s="492" t="s">
        <v>424</v>
      </c>
      <c r="C62" s="543"/>
      <c r="D62" s="543"/>
      <c r="E62" s="54">
        <v>320</v>
      </c>
      <c r="F62" s="492" t="s">
        <v>796</v>
      </c>
      <c r="G62" s="543"/>
      <c r="H62" s="543"/>
      <c r="I62" s="51">
        <v>317</v>
      </c>
      <c r="J62" s="96"/>
      <c r="K62" s="96"/>
    </row>
    <row r="63" spans="2:11" s="6" customFormat="1" ht="24.75" customHeight="1" thickBot="1" x14ac:dyDescent="0.25">
      <c r="B63" s="494" t="s">
        <v>419</v>
      </c>
      <c r="C63" s="547"/>
      <c r="D63" s="547"/>
      <c r="E63" s="79">
        <v>262</v>
      </c>
      <c r="F63" s="494" t="s">
        <v>797</v>
      </c>
      <c r="G63" s="547"/>
      <c r="H63" s="547"/>
      <c r="I63" s="52">
        <v>270</v>
      </c>
      <c r="J63" s="96"/>
      <c r="K63" s="96"/>
    </row>
    <row r="64" spans="2:11" s="6" customFormat="1" ht="15" customHeight="1" x14ac:dyDescent="0.2">
      <c r="B64" s="60"/>
      <c r="C64" s="50"/>
      <c r="D64" s="50"/>
      <c r="E64" s="61"/>
      <c r="F64" s="50"/>
      <c r="G64" s="50"/>
      <c r="H64" s="61"/>
      <c r="I64" s="62"/>
      <c r="J64" s="96"/>
      <c r="K64" s="96"/>
    </row>
    <row r="65" spans="2:11" s="6" customFormat="1" ht="24.95" customHeight="1" x14ac:dyDescent="0.2">
      <c r="B65" s="483" t="s">
        <v>73</v>
      </c>
      <c r="C65" s="484"/>
      <c r="D65" s="484"/>
      <c r="E65" s="484"/>
      <c r="F65" s="484"/>
      <c r="G65" s="484"/>
      <c r="H65" s="484"/>
      <c r="I65" s="484"/>
      <c r="J65" s="96"/>
      <c r="K65" s="96"/>
    </row>
    <row r="66" spans="2:11" s="6" customFormat="1" ht="24.95" customHeight="1" x14ac:dyDescent="0.2">
      <c r="F66" s="7"/>
      <c r="I66" s="7"/>
      <c r="J66" s="96"/>
      <c r="K66" s="96"/>
    </row>
    <row r="67" spans="2:11" s="6" customFormat="1" ht="24.95" customHeight="1" x14ac:dyDescent="0.2">
      <c r="F67" s="7"/>
      <c r="I67" s="7"/>
      <c r="J67" s="96"/>
      <c r="K67" s="96"/>
    </row>
    <row r="68" spans="2:11" s="6" customFormat="1" ht="24.95" customHeight="1" x14ac:dyDescent="0.2">
      <c r="F68" s="7"/>
      <c r="I68" s="7"/>
      <c r="J68" s="96"/>
      <c r="K68" s="96"/>
    </row>
    <row r="69" spans="2:11" s="6" customFormat="1" ht="24.95" customHeight="1" x14ac:dyDescent="0.2">
      <c r="F69" s="7"/>
      <c r="I69" s="7"/>
      <c r="J69" s="96"/>
      <c r="K69" s="96"/>
    </row>
    <row r="70" spans="2:11" s="6" customFormat="1" ht="24.95" customHeight="1" x14ac:dyDescent="0.2">
      <c r="F70" s="7"/>
      <c r="I70" s="7"/>
      <c r="J70" s="96"/>
      <c r="K70" s="96"/>
    </row>
    <row r="71" spans="2:11" s="6" customFormat="1" ht="24.95" customHeight="1" x14ac:dyDescent="0.2">
      <c r="F71" s="7"/>
      <c r="I71" s="7"/>
      <c r="J71" s="96"/>
      <c r="K71" s="96"/>
    </row>
    <row r="72" spans="2:11" s="6" customFormat="1" ht="24.95" customHeight="1" x14ac:dyDescent="0.2">
      <c r="F72" s="7"/>
      <c r="I72" s="7"/>
      <c r="J72" s="96"/>
      <c r="K72" s="96"/>
    </row>
    <row r="73" spans="2:11" s="6" customFormat="1" ht="24.95" customHeight="1" x14ac:dyDescent="0.2">
      <c r="F73" s="7"/>
      <c r="I73" s="7"/>
      <c r="J73" s="96"/>
      <c r="K73" s="96"/>
    </row>
    <row r="74" spans="2:11" s="6" customFormat="1" ht="24.95" customHeight="1" x14ac:dyDescent="0.2">
      <c r="F74" s="7"/>
      <c r="I74" s="7"/>
      <c r="J74" s="96"/>
      <c r="K74" s="96"/>
    </row>
    <row r="75" spans="2:11" s="6" customFormat="1" ht="24.95" customHeight="1" x14ac:dyDescent="0.2">
      <c r="F75" s="7"/>
      <c r="I75" s="7"/>
      <c r="J75" s="96"/>
      <c r="K75" s="96"/>
    </row>
    <row r="76" spans="2:11" s="6" customFormat="1" ht="10.5" customHeight="1" x14ac:dyDescent="0.2">
      <c r="F76" s="7"/>
      <c r="I76" s="7"/>
      <c r="J76" s="96"/>
      <c r="K76" s="96"/>
    </row>
    <row r="77" spans="2:11" s="6" customFormat="1" ht="11.25" customHeight="1" x14ac:dyDescent="0.2">
      <c r="F77" s="7"/>
      <c r="G77" s="28" t="s">
        <v>7</v>
      </c>
      <c r="I77" s="7"/>
      <c r="J77" s="96"/>
      <c r="K77" s="96"/>
    </row>
    <row r="78" spans="2:11" s="6" customFormat="1" ht="24.95" customHeight="1" x14ac:dyDescent="0.2">
      <c r="B78" s="488" t="s">
        <v>77</v>
      </c>
      <c r="C78" s="489"/>
      <c r="D78" s="489"/>
      <c r="E78" s="489"/>
      <c r="F78" s="489"/>
      <c r="G78" s="489"/>
      <c r="H78" s="489"/>
      <c r="I78" s="489"/>
      <c r="J78" s="96"/>
      <c r="K78" s="96"/>
    </row>
    <row r="79" spans="2:11" s="6" customFormat="1" ht="24.95" customHeight="1" x14ac:dyDescent="0.2">
      <c r="B79" s="485" t="s">
        <v>78</v>
      </c>
      <c r="C79" s="486"/>
      <c r="D79" s="486"/>
      <c r="E79" s="486"/>
      <c r="F79" s="486"/>
      <c r="G79" s="486"/>
      <c r="H79" s="486"/>
      <c r="I79" s="486"/>
      <c r="J79" s="96"/>
      <c r="K79" s="96"/>
    </row>
    <row r="80" spans="2:11" s="6" customFormat="1" ht="24.95" customHeight="1" x14ac:dyDescent="0.2">
      <c r="B80" s="487" t="s">
        <v>497</v>
      </c>
      <c r="C80" s="486"/>
      <c r="D80" s="486"/>
      <c r="E80" s="486"/>
      <c r="F80" s="486"/>
      <c r="G80" s="486"/>
      <c r="H80" s="486"/>
      <c r="I80" s="486"/>
      <c r="J80" s="96"/>
      <c r="K80" s="96"/>
    </row>
    <row r="81" spans="2:11" s="35" customFormat="1" ht="24.95" customHeight="1" thickBot="1" x14ac:dyDescent="0.3">
      <c r="B81" s="155" t="s">
        <v>0</v>
      </c>
      <c r="E81" s="36"/>
      <c r="H81" s="36"/>
      <c r="I81" s="152" t="s">
        <v>23</v>
      </c>
      <c r="J81" s="100"/>
      <c r="K81" s="100"/>
    </row>
    <row r="82" spans="2:11" s="19" customFormat="1" ht="24.95" customHeight="1" thickTop="1" thickBot="1" x14ac:dyDescent="0.35">
      <c r="B82" s="12" t="s">
        <v>1</v>
      </c>
      <c r="C82" s="503" t="s">
        <v>15</v>
      </c>
      <c r="D82" s="548"/>
      <c r="E82" s="549"/>
      <c r="F82" s="503" t="s">
        <v>16</v>
      </c>
      <c r="G82" s="548"/>
      <c r="H82" s="549"/>
      <c r="I82" s="506" t="s">
        <v>2</v>
      </c>
      <c r="J82" s="98"/>
      <c r="K82" s="98"/>
    </row>
    <row r="83" spans="2:11" s="5" customFormat="1" ht="24.95" customHeight="1" thickTop="1" x14ac:dyDescent="0.25">
      <c r="B83" s="570" t="s">
        <v>9</v>
      </c>
      <c r="C83" s="22" t="s">
        <v>3</v>
      </c>
      <c r="D83" s="20" t="s">
        <v>4</v>
      </c>
      <c r="E83" s="21" t="s">
        <v>5</v>
      </c>
      <c r="F83" s="22" t="s">
        <v>3</v>
      </c>
      <c r="G83" s="20" t="s">
        <v>4</v>
      </c>
      <c r="H83" s="21" t="s">
        <v>6</v>
      </c>
      <c r="I83" s="545"/>
      <c r="J83" s="99"/>
      <c r="K83" s="99"/>
    </row>
    <row r="84" spans="2:11" s="6" customFormat="1" ht="24.95" customHeight="1" thickBot="1" x14ac:dyDescent="0.25">
      <c r="B84" s="571"/>
      <c r="C84" s="423" t="s">
        <v>10</v>
      </c>
      <c r="D84" s="422" t="s">
        <v>11</v>
      </c>
      <c r="E84" s="421" t="s">
        <v>12</v>
      </c>
      <c r="F84" s="423" t="s">
        <v>10</v>
      </c>
      <c r="G84" s="422" t="s">
        <v>11</v>
      </c>
      <c r="H84" s="421" t="s">
        <v>12</v>
      </c>
      <c r="I84" s="335" t="s">
        <v>13</v>
      </c>
      <c r="J84" s="96"/>
      <c r="K84" s="96"/>
    </row>
    <row r="85" spans="2:11" s="6" customFormat="1" ht="24.75" customHeight="1" x14ac:dyDescent="0.2">
      <c r="B85" s="111">
        <v>2004</v>
      </c>
      <c r="C85" s="120">
        <v>3275</v>
      </c>
      <c r="D85" s="126">
        <v>29</v>
      </c>
      <c r="E85" s="128">
        <f>C85/'التبادل و الميزان التجاري'!C7</f>
        <v>6.9313489569113483E-3</v>
      </c>
      <c r="F85" s="112">
        <v>278</v>
      </c>
      <c r="G85" s="113">
        <v>55</v>
      </c>
      <c r="H85" s="110">
        <f>F85/'التبادل و الميزان التجاري'!D7</f>
        <v>1.5647954789793932E-3</v>
      </c>
      <c r="I85" s="32">
        <f t="shared" ref="I85:I92" si="2">C85-F85</f>
        <v>2997</v>
      </c>
      <c r="J85" s="96"/>
      <c r="K85" s="96"/>
    </row>
    <row r="86" spans="2:11" s="6" customFormat="1" ht="24.75" customHeight="1" x14ac:dyDescent="0.2">
      <c r="B86" s="111">
        <v>2005</v>
      </c>
      <c r="C86" s="120">
        <v>4827</v>
      </c>
      <c r="D86" s="118">
        <v>27</v>
      </c>
      <c r="E86" s="128">
        <f>C86/'التبادل و الميزان التجاري'!C8</f>
        <v>7.1284689814869514E-3</v>
      </c>
      <c r="F86" s="112">
        <v>397</v>
      </c>
      <c r="G86" s="113">
        <v>53</v>
      </c>
      <c r="H86" s="110">
        <f>F86/'التبادل و الميزان التجاري'!D8</f>
        <v>1.7803888153911699E-3</v>
      </c>
      <c r="I86" s="32">
        <f t="shared" si="2"/>
        <v>4430</v>
      </c>
      <c r="J86" s="96"/>
      <c r="K86" s="96"/>
    </row>
    <row r="87" spans="2:11" s="6" customFormat="1" ht="24.75" customHeight="1" x14ac:dyDescent="0.2">
      <c r="B87" s="111">
        <v>2006</v>
      </c>
      <c r="C87" s="112">
        <v>5417</v>
      </c>
      <c r="D87" s="113">
        <v>27</v>
      </c>
      <c r="E87" s="114">
        <f>C87/'التبادل و الميزان التجاري'!C9</f>
        <v>6.8453595740889809E-3</v>
      </c>
      <c r="F87" s="120">
        <v>280</v>
      </c>
      <c r="G87" s="113">
        <v>58</v>
      </c>
      <c r="H87" s="114">
        <f>F87/'التبادل و الميزان التجاري'!D9</f>
        <v>1.0711471220572145E-3</v>
      </c>
      <c r="I87" s="49">
        <f t="shared" si="2"/>
        <v>5137</v>
      </c>
      <c r="J87" s="96"/>
      <c r="K87" s="96"/>
    </row>
    <row r="88" spans="2:11" s="6" customFormat="1" ht="24.75" customHeight="1" x14ac:dyDescent="0.2">
      <c r="B88" s="111">
        <v>2007</v>
      </c>
      <c r="C88" s="112">
        <v>6214</v>
      </c>
      <c r="D88" s="113">
        <v>27</v>
      </c>
      <c r="E88" s="114">
        <f>C88/'التبادل و الميزان التجاري'!C10</f>
        <v>7.1065629921214816E-3</v>
      </c>
      <c r="F88" s="120">
        <v>357</v>
      </c>
      <c r="G88" s="113">
        <v>57</v>
      </c>
      <c r="H88" s="114">
        <f>F88/'التبادل و الميزان التجاري'!D10</f>
        <v>1.0559380989564847E-3</v>
      </c>
      <c r="I88" s="49">
        <f t="shared" si="2"/>
        <v>5857</v>
      </c>
      <c r="J88" s="96"/>
      <c r="K88" s="96"/>
    </row>
    <row r="89" spans="2:11" s="6" customFormat="1" ht="24.75" customHeight="1" x14ac:dyDescent="0.2">
      <c r="B89" s="111">
        <v>2008</v>
      </c>
      <c r="C89" s="120">
        <v>9489</v>
      </c>
      <c r="D89" s="113">
        <v>24</v>
      </c>
      <c r="E89" s="114">
        <f>C89/'التبادل و الميزان التجاري'!C11</f>
        <v>8.0724332656731453E-3</v>
      </c>
      <c r="F89" s="120">
        <v>815</v>
      </c>
      <c r="G89" s="113">
        <v>49</v>
      </c>
      <c r="H89" s="114">
        <f>F89/'التبادل و الميزان التجاري'!D11</f>
        <v>1.8876533573594161E-3</v>
      </c>
      <c r="I89" s="49">
        <f t="shared" si="2"/>
        <v>8674</v>
      </c>
      <c r="J89" s="96"/>
      <c r="K89" s="96"/>
    </row>
    <row r="90" spans="2:11" s="6" customFormat="1" ht="24.75" customHeight="1" x14ac:dyDescent="0.2">
      <c r="B90" s="111">
        <v>2009</v>
      </c>
      <c r="C90" s="120">
        <v>5141</v>
      </c>
      <c r="D90" s="113">
        <v>26</v>
      </c>
      <c r="E90" s="114">
        <f>C90/'التبادل و الميزان التجاري'!C12</f>
        <v>7.129296680529573E-3</v>
      </c>
      <c r="F90" s="120">
        <v>174</v>
      </c>
      <c r="G90" s="113">
        <v>66</v>
      </c>
      <c r="H90" s="114">
        <f>F90/'التبادل و الميزان التجاري'!D12</f>
        <v>4.8564012392196266E-4</v>
      </c>
      <c r="I90" s="49">
        <f t="shared" si="2"/>
        <v>4967</v>
      </c>
      <c r="J90" s="96"/>
      <c r="K90" s="96"/>
    </row>
    <row r="91" spans="2:11" s="6" customFormat="1" ht="24.75" customHeight="1" x14ac:dyDescent="0.2">
      <c r="B91" s="111">
        <v>2010</v>
      </c>
      <c r="C91" s="120">
        <v>8053</v>
      </c>
      <c r="D91" s="113">
        <v>23</v>
      </c>
      <c r="E91" s="114">
        <f>C91/'التبادل و الميزان التجاري'!C13</f>
        <v>8.5507838837951336E-3</v>
      </c>
      <c r="F91" s="120">
        <v>253</v>
      </c>
      <c r="G91" s="113">
        <v>67</v>
      </c>
      <c r="H91" s="114">
        <f>F91/'التبادل و الميزان التجاري'!D13</f>
        <v>6.3133833745907528E-4</v>
      </c>
      <c r="I91" s="49">
        <f t="shared" si="2"/>
        <v>7800</v>
      </c>
      <c r="J91" s="96"/>
      <c r="K91" s="96"/>
    </row>
    <row r="92" spans="2:11" s="6" customFormat="1" ht="24.75" customHeight="1" x14ac:dyDescent="0.2">
      <c r="B92" s="111">
        <v>2011</v>
      </c>
      <c r="C92" s="120">
        <v>11318</v>
      </c>
      <c r="D92" s="113">
        <v>23</v>
      </c>
      <c r="E92" s="114">
        <f>C92/'التبادل و الميزان التجاري'!C14</f>
        <v>8.275690615814334E-3</v>
      </c>
      <c r="F92" s="120">
        <v>297</v>
      </c>
      <c r="G92" s="113">
        <v>65</v>
      </c>
      <c r="H92" s="114">
        <f>F92/'التبادل و الميزان التجاري'!D14</f>
        <v>6.0188590918210387E-4</v>
      </c>
      <c r="I92" s="49">
        <f t="shared" si="2"/>
        <v>11021</v>
      </c>
      <c r="J92" s="96"/>
      <c r="K92" s="96"/>
    </row>
    <row r="93" spans="2:11" s="6" customFormat="1" ht="24.75" customHeight="1" x14ac:dyDescent="0.2">
      <c r="B93" s="111">
        <v>2012</v>
      </c>
      <c r="C93" s="120">
        <v>10117</v>
      </c>
      <c r="D93" s="113">
        <v>25</v>
      </c>
      <c r="E93" s="114">
        <f>C93/'التبادل و الميزان التجاري'!C15</f>
        <v>6.946094135126488E-3</v>
      </c>
      <c r="F93" s="120">
        <v>538</v>
      </c>
      <c r="G93" s="113">
        <v>64</v>
      </c>
      <c r="H93" s="114">
        <f>F93/'التبادل و الميزان التجاري'!D15</f>
        <v>9.2206494559302662E-4</v>
      </c>
      <c r="I93" s="49">
        <v>9579</v>
      </c>
      <c r="J93" s="96"/>
      <c r="K93" s="96"/>
    </row>
    <row r="94" spans="2:11" s="6" customFormat="1" ht="24.75" customHeight="1" thickBot="1" x14ac:dyDescent="0.25">
      <c r="B94" s="121">
        <v>2013</v>
      </c>
      <c r="C94" s="122">
        <v>9866</v>
      </c>
      <c r="D94" s="123">
        <v>24</v>
      </c>
      <c r="E94" s="124">
        <f>C94/'التبادل و الميزان التجاري'!C16</f>
        <v>6.9995310470279664E-3</v>
      </c>
      <c r="F94" s="122">
        <v>314</v>
      </c>
      <c r="G94" s="123">
        <v>69</v>
      </c>
      <c r="H94" s="124">
        <f>F94/'التبادل و الميزان التجاري'!D16</f>
        <v>4.979526849799075E-4</v>
      </c>
      <c r="I94" s="16">
        <f>C94-F94</f>
        <v>9552</v>
      </c>
      <c r="J94" s="96"/>
      <c r="K94" s="96"/>
    </row>
    <row r="95" spans="2:11" s="6" customFormat="1" ht="10.5" customHeight="1" thickTop="1" thickBot="1" x14ac:dyDescent="0.3">
      <c r="B95" s="26"/>
      <c r="C95" s="23"/>
      <c r="D95" s="23"/>
      <c r="E95" s="23"/>
      <c r="F95" s="23"/>
      <c r="G95" s="23"/>
      <c r="H95" s="23"/>
      <c r="I95" s="23"/>
      <c r="J95" s="96"/>
      <c r="K95" s="96"/>
    </row>
    <row r="96" spans="2:11" s="10" customFormat="1" ht="24.75" customHeight="1" thickBot="1" x14ac:dyDescent="0.25">
      <c r="B96" s="499" t="s">
        <v>499</v>
      </c>
      <c r="C96" s="500"/>
      <c r="D96" s="501"/>
      <c r="E96" s="18" t="s">
        <v>3</v>
      </c>
      <c r="F96" s="499" t="s">
        <v>500</v>
      </c>
      <c r="G96" s="500"/>
      <c r="H96" s="501"/>
      <c r="I96" s="18" t="s">
        <v>3</v>
      </c>
    </row>
    <row r="97" spans="2:11" s="59" customFormat="1" ht="24.75" customHeight="1" x14ac:dyDescent="0.2">
      <c r="B97" s="492" t="s">
        <v>60</v>
      </c>
      <c r="C97" s="543"/>
      <c r="D97" s="543"/>
      <c r="E97" s="54">
        <v>8030</v>
      </c>
      <c r="F97" s="519" t="s">
        <v>80</v>
      </c>
      <c r="G97" s="550"/>
      <c r="H97" s="550"/>
      <c r="I97" s="51">
        <v>143</v>
      </c>
      <c r="J97" s="101"/>
      <c r="K97" s="101"/>
    </row>
    <row r="98" spans="2:11" s="59" customFormat="1" ht="24.75" customHeight="1" x14ac:dyDescent="0.2">
      <c r="B98" s="492" t="s">
        <v>771</v>
      </c>
      <c r="C98" s="543"/>
      <c r="D98" s="543"/>
      <c r="E98" s="54">
        <v>545</v>
      </c>
      <c r="F98" s="539" t="s">
        <v>527</v>
      </c>
      <c r="G98" s="540"/>
      <c r="H98" s="541"/>
      <c r="I98" s="51">
        <v>28</v>
      </c>
      <c r="J98" s="101"/>
      <c r="K98" s="101"/>
    </row>
    <row r="99" spans="2:11" s="59" customFormat="1" ht="24.75" customHeight="1" x14ac:dyDescent="0.2">
      <c r="B99" s="492" t="s">
        <v>369</v>
      </c>
      <c r="C99" s="543"/>
      <c r="D99" s="543"/>
      <c r="E99" s="54">
        <v>416</v>
      </c>
      <c r="F99" s="497" t="s">
        <v>528</v>
      </c>
      <c r="G99" s="544"/>
      <c r="H99" s="543"/>
      <c r="I99" s="51">
        <v>17</v>
      </c>
      <c r="J99" s="101"/>
      <c r="K99" s="101"/>
    </row>
    <row r="100" spans="2:11" s="59" customFormat="1" ht="24.75" customHeight="1" x14ac:dyDescent="0.2">
      <c r="B100" s="492" t="s">
        <v>798</v>
      </c>
      <c r="C100" s="543"/>
      <c r="D100" s="543"/>
      <c r="E100" s="54">
        <v>146</v>
      </c>
      <c r="F100" s="497" t="s">
        <v>413</v>
      </c>
      <c r="G100" s="543"/>
      <c r="H100" s="543"/>
      <c r="I100" s="51">
        <v>14</v>
      </c>
      <c r="J100" s="101"/>
      <c r="K100" s="101"/>
    </row>
    <row r="101" spans="2:11" s="59" customFormat="1" ht="24.75" customHeight="1" thickBot="1" x14ac:dyDescent="0.25">
      <c r="B101" s="565" t="s">
        <v>799</v>
      </c>
      <c r="C101" s="566"/>
      <c r="D101" s="567"/>
      <c r="E101" s="79">
        <v>140</v>
      </c>
      <c r="F101" s="521" t="s">
        <v>800</v>
      </c>
      <c r="G101" s="568"/>
      <c r="H101" s="568"/>
      <c r="I101" s="52">
        <v>9</v>
      </c>
      <c r="J101" s="101"/>
      <c r="K101" s="101"/>
    </row>
    <row r="102" spans="2:11" s="55" customFormat="1" ht="15" customHeight="1" x14ac:dyDescent="0.2">
      <c r="E102" s="56"/>
      <c r="H102" s="56"/>
      <c r="I102" s="57"/>
      <c r="J102" s="102"/>
      <c r="K102" s="102"/>
    </row>
    <row r="103" spans="2:11" s="6" customFormat="1" ht="24.95" customHeight="1" x14ac:dyDescent="0.2">
      <c r="B103" s="483" t="s">
        <v>79</v>
      </c>
      <c r="C103" s="484"/>
      <c r="D103" s="484"/>
      <c r="E103" s="484"/>
      <c r="F103" s="484"/>
      <c r="G103" s="484"/>
      <c r="H103" s="484"/>
      <c r="I103" s="484"/>
      <c r="J103" s="96"/>
      <c r="K103" s="96"/>
    </row>
    <row r="104" spans="2:11" s="6" customFormat="1" ht="24.95" customHeight="1" x14ac:dyDescent="0.2">
      <c r="F104" s="7"/>
      <c r="I104" s="7"/>
      <c r="J104" s="96"/>
      <c r="K104" s="96"/>
    </row>
    <row r="105" spans="2:11" s="6" customFormat="1" ht="24.95" customHeight="1" x14ac:dyDescent="0.2">
      <c r="F105" s="7"/>
      <c r="I105" s="7"/>
      <c r="J105" s="96"/>
      <c r="K105" s="96"/>
    </row>
    <row r="106" spans="2:11" s="6" customFormat="1" ht="24.95" customHeight="1" x14ac:dyDescent="0.2">
      <c r="F106" s="7"/>
      <c r="I106" s="7"/>
      <c r="J106" s="96"/>
      <c r="K106" s="96"/>
    </row>
    <row r="107" spans="2:11" s="6" customFormat="1" ht="24.95" customHeight="1" x14ac:dyDescent="0.2">
      <c r="F107" s="7"/>
      <c r="I107" s="7"/>
      <c r="J107" s="96"/>
      <c r="K107" s="96"/>
    </row>
    <row r="108" spans="2:11" s="6" customFormat="1" ht="24.95" customHeight="1" x14ac:dyDescent="0.2">
      <c r="F108" s="7"/>
      <c r="I108" s="7"/>
      <c r="J108" s="96"/>
      <c r="K108" s="96"/>
    </row>
    <row r="109" spans="2:11" s="6" customFormat="1" ht="24.95" customHeight="1" x14ac:dyDescent="0.2">
      <c r="F109" s="7"/>
      <c r="I109" s="7"/>
      <c r="J109" s="96"/>
      <c r="K109" s="96"/>
    </row>
    <row r="110" spans="2:11" s="6" customFormat="1" ht="24.95" customHeight="1" x14ac:dyDescent="0.2">
      <c r="F110" s="7"/>
      <c r="I110" s="7"/>
      <c r="J110" s="96"/>
      <c r="K110" s="96"/>
    </row>
    <row r="111" spans="2:11" s="6" customFormat="1" ht="24.95" customHeight="1" x14ac:dyDescent="0.2">
      <c r="F111" s="7"/>
      <c r="I111" s="7"/>
      <c r="J111" s="96"/>
      <c r="K111" s="96"/>
    </row>
    <row r="112" spans="2:11" s="6" customFormat="1" ht="24.95" customHeight="1" x14ac:dyDescent="0.2">
      <c r="F112" s="7"/>
      <c r="I112" s="7"/>
      <c r="J112" s="96"/>
      <c r="K112" s="96"/>
    </row>
    <row r="113" spans="2:11" s="6" customFormat="1" ht="24.95" customHeight="1" x14ac:dyDescent="0.2">
      <c r="F113" s="7"/>
      <c r="I113" s="7"/>
      <c r="J113" s="96"/>
      <c r="K113" s="96"/>
    </row>
    <row r="114" spans="2:11" s="6" customFormat="1" ht="10.5" customHeight="1" x14ac:dyDescent="0.2">
      <c r="F114" s="7"/>
      <c r="I114" s="7"/>
      <c r="J114" s="96"/>
      <c r="K114" s="96"/>
    </row>
    <row r="115" spans="2:11" s="6" customFormat="1" ht="11.25" customHeight="1" x14ac:dyDescent="0.2">
      <c r="E115" s="7"/>
      <c r="H115" s="7"/>
      <c r="I115" s="8"/>
      <c r="J115" s="96"/>
      <c r="K115" s="96"/>
    </row>
    <row r="116" spans="2:11" s="6" customFormat="1" ht="24.95" customHeight="1" x14ac:dyDescent="0.2">
      <c r="B116" s="488" t="s">
        <v>366</v>
      </c>
      <c r="C116" s="489"/>
      <c r="D116" s="489"/>
      <c r="E116" s="489"/>
      <c r="F116" s="489"/>
      <c r="G116" s="489"/>
      <c r="H116" s="489"/>
      <c r="I116" s="489"/>
      <c r="J116" s="96"/>
      <c r="K116" s="96"/>
    </row>
    <row r="117" spans="2:11" s="6" customFormat="1" ht="24.95" customHeight="1" x14ac:dyDescent="0.2">
      <c r="B117" s="485" t="s">
        <v>367</v>
      </c>
      <c r="C117" s="486"/>
      <c r="D117" s="486"/>
      <c r="E117" s="486"/>
      <c r="F117" s="486"/>
      <c r="G117" s="486"/>
      <c r="H117" s="486"/>
      <c r="I117" s="486"/>
      <c r="J117" s="96"/>
      <c r="K117" s="96"/>
    </row>
    <row r="118" spans="2:11" s="6" customFormat="1" ht="24.95" customHeight="1" x14ac:dyDescent="0.2">
      <c r="B118" s="487" t="s">
        <v>497</v>
      </c>
      <c r="C118" s="486"/>
      <c r="D118" s="486"/>
      <c r="E118" s="486"/>
      <c r="F118" s="486"/>
      <c r="G118" s="486"/>
      <c r="H118" s="486"/>
      <c r="I118" s="486"/>
      <c r="J118" s="96"/>
      <c r="K118" s="96"/>
    </row>
    <row r="119" spans="2:11" s="29" customFormat="1" ht="24.95" customHeight="1" thickBot="1" x14ac:dyDescent="0.3">
      <c r="B119" s="155" t="s">
        <v>0</v>
      </c>
      <c r="E119" s="30"/>
      <c r="H119" s="30"/>
      <c r="I119" s="152" t="s">
        <v>23</v>
      </c>
      <c r="J119" s="97"/>
      <c r="K119" s="97"/>
    </row>
    <row r="120" spans="2:11" s="19" customFormat="1" ht="24.95" customHeight="1" thickTop="1" thickBot="1" x14ac:dyDescent="0.35">
      <c r="B120" s="12" t="s">
        <v>1</v>
      </c>
      <c r="C120" s="503" t="s">
        <v>15</v>
      </c>
      <c r="D120" s="548"/>
      <c r="E120" s="549"/>
      <c r="F120" s="503" t="s">
        <v>16</v>
      </c>
      <c r="G120" s="548"/>
      <c r="H120" s="549"/>
      <c r="I120" s="506" t="s">
        <v>2</v>
      </c>
      <c r="J120" s="98"/>
      <c r="K120" s="98"/>
    </row>
    <row r="121" spans="2:11" s="5" customFormat="1" ht="24.95" customHeight="1" thickTop="1" x14ac:dyDescent="0.25">
      <c r="B121" s="508" t="s">
        <v>9</v>
      </c>
      <c r="C121" s="22" t="s">
        <v>3</v>
      </c>
      <c r="D121" s="20" t="s">
        <v>4</v>
      </c>
      <c r="E121" s="21" t="s">
        <v>5</v>
      </c>
      <c r="F121" s="22" t="s">
        <v>3</v>
      </c>
      <c r="G121" s="20" t="s">
        <v>4</v>
      </c>
      <c r="H121" s="21" t="s">
        <v>6</v>
      </c>
      <c r="I121" s="545"/>
      <c r="J121" s="99"/>
      <c r="K121" s="99"/>
    </row>
    <row r="122" spans="2:11" s="6" customFormat="1" ht="24.95" customHeight="1" thickBot="1" x14ac:dyDescent="0.25">
      <c r="B122" s="542"/>
      <c r="C122" s="423" t="s">
        <v>10</v>
      </c>
      <c r="D122" s="422" t="s">
        <v>11</v>
      </c>
      <c r="E122" s="421" t="s">
        <v>12</v>
      </c>
      <c r="F122" s="423" t="s">
        <v>10</v>
      </c>
      <c r="G122" s="422" t="s">
        <v>11</v>
      </c>
      <c r="H122" s="421" t="s">
        <v>12</v>
      </c>
      <c r="I122" s="335" t="s">
        <v>13</v>
      </c>
      <c r="J122" s="96"/>
      <c r="K122" s="96"/>
    </row>
    <row r="123" spans="2:11" s="6" customFormat="1" ht="24.75" customHeight="1" thickTop="1" x14ac:dyDescent="0.2">
      <c r="B123" s="111">
        <v>2004</v>
      </c>
      <c r="C123" s="120">
        <v>1974</v>
      </c>
      <c r="D123" s="126">
        <v>32</v>
      </c>
      <c r="E123" s="128">
        <f>C123/'التبادل و الميزان التجاري'!C7</f>
        <v>4.1778573560131305E-3</v>
      </c>
      <c r="F123" s="112">
        <v>546</v>
      </c>
      <c r="G123" s="113">
        <v>49</v>
      </c>
      <c r="H123" s="110">
        <f>F123/'التبادل و الميزان التجاري'!D7</f>
        <v>3.0733033508012543E-3</v>
      </c>
      <c r="I123" s="32">
        <f t="shared" ref="I123:I130" si="3">C123-F123</f>
        <v>1428</v>
      </c>
      <c r="J123" s="96"/>
      <c r="K123" s="96"/>
    </row>
    <row r="124" spans="2:11" s="6" customFormat="1" ht="24.75" customHeight="1" x14ac:dyDescent="0.2">
      <c r="B124" s="111">
        <v>2005</v>
      </c>
      <c r="C124" s="120">
        <v>2657</v>
      </c>
      <c r="D124" s="118">
        <v>33</v>
      </c>
      <c r="E124" s="128">
        <f>C124/'التبادل و الميزان التجاري'!C8</f>
        <v>3.9238330399442361E-3</v>
      </c>
      <c r="F124" s="112">
        <v>604</v>
      </c>
      <c r="G124" s="113">
        <v>45</v>
      </c>
      <c r="H124" s="110">
        <f>F124/'التبادل و الميزان التجاري'!D8</f>
        <v>2.7087023790837951E-3</v>
      </c>
      <c r="I124" s="32">
        <f t="shared" si="3"/>
        <v>2053</v>
      </c>
      <c r="J124" s="96"/>
      <c r="K124" s="96"/>
    </row>
    <row r="125" spans="2:11" s="6" customFormat="1" ht="24.75" customHeight="1" x14ac:dyDescent="0.2">
      <c r="B125" s="111">
        <v>2006</v>
      </c>
      <c r="C125" s="112">
        <v>3091</v>
      </c>
      <c r="D125" s="113">
        <v>33</v>
      </c>
      <c r="E125" s="114">
        <f>C125/'التبادل و الميزان التجاري'!C9</f>
        <v>3.9060377410945245E-3</v>
      </c>
      <c r="F125" s="120">
        <v>536</v>
      </c>
      <c r="G125" s="113">
        <v>49</v>
      </c>
      <c r="H125" s="114">
        <f>F125/'التبادل و الميزان التجاري'!D9</f>
        <v>2.0504816336523821E-3</v>
      </c>
      <c r="I125" s="49">
        <f t="shared" si="3"/>
        <v>2555</v>
      </c>
      <c r="J125" s="96"/>
      <c r="K125" s="96"/>
    </row>
    <row r="126" spans="2:11" s="6" customFormat="1" ht="24.75" customHeight="1" x14ac:dyDescent="0.2">
      <c r="B126" s="111">
        <v>2007</v>
      </c>
      <c r="C126" s="112">
        <v>2738</v>
      </c>
      <c r="D126" s="113">
        <v>32</v>
      </c>
      <c r="E126" s="114">
        <f>C126/'التبادل و الميزان التجاري'!C10</f>
        <v>3.1312792842659505E-3</v>
      </c>
      <c r="F126" s="120">
        <v>513</v>
      </c>
      <c r="G126" s="113">
        <v>53</v>
      </c>
      <c r="H126" s="114">
        <f>F126/'التبادل و الميزان التجاري'!D10</f>
        <v>1.5173564279122595E-3</v>
      </c>
      <c r="I126" s="49">
        <f t="shared" si="3"/>
        <v>2225</v>
      </c>
      <c r="J126" s="96"/>
      <c r="K126" s="96"/>
    </row>
    <row r="127" spans="2:11" s="6" customFormat="1" ht="24.75" customHeight="1" x14ac:dyDescent="0.2">
      <c r="B127" s="111">
        <v>2008</v>
      </c>
      <c r="C127" s="120">
        <v>4263</v>
      </c>
      <c r="D127" s="113">
        <v>32</v>
      </c>
      <c r="E127" s="114">
        <f>C127/'التبادل و الميزان التجاري'!C11</f>
        <v>3.626597429820278E-3</v>
      </c>
      <c r="F127" s="120">
        <v>681</v>
      </c>
      <c r="G127" s="113">
        <v>51</v>
      </c>
      <c r="H127" s="114">
        <f>F127/'التبادل و الميزان التجاري'!D11</f>
        <v>1.5772907194622852E-3</v>
      </c>
      <c r="I127" s="49">
        <f t="shared" si="3"/>
        <v>3582</v>
      </c>
      <c r="J127" s="96"/>
      <c r="K127" s="96"/>
    </row>
    <row r="128" spans="2:11" s="6" customFormat="1" ht="24.75" customHeight="1" x14ac:dyDescent="0.2">
      <c r="B128" s="111">
        <v>2009</v>
      </c>
      <c r="C128" s="120">
        <v>2961</v>
      </c>
      <c r="D128" s="113">
        <v>32</v>
      </c>
      <c r="E128" s="114">
        <f>C128/'التبادل و الميزان التجاري'!C12</f>
        <v>4.1061753493577251E-3</v>
      </c>
      <c r="F128" s="120">
        <v>738</v>
      </c>
      <c r="G128" s="113">
        <v>48</v>
      </c>
      <c r="H128" s="114">
        <f>F128/'التبادل و الميزان التجاري'!D12</f>
        <v>2.0597839738759104E-3</v>
      </c>
      <c r="I128" s="49">
        <f t="shared" si="3"/>
        <v>2223</v>
      </c>
      <c r="J128" s="96"/>
      <c r="K128" s="96"/>
    </row>
    <row r="129" spans="2:11" s="6" customFormat="1" ht="24.75" customHeight="1" x14ac:dyDescent="0.2">
      <c r="B129" s="111">
        <v>2010</v>
      </c>
      <c r="C129" s="120">
        <v>4194</v>
      </c>
      <c r="D129" s="113">
        <v>30</v>
      </c>
      <c r="E129" s="114">
        <f>C129/'التبادل و الميزان التجاري'!C13</f>
        <v>4.4532456983281746E-3</v>
      </c>
      <c r="F129" s="120">
        <v>788</v>
      </c>
      <c r="G129" s="113">
        <v>51</v>
      </c>
      <c r="H129" s="114">
        <f>F129/'التبادل و الميزان التجاري'!D13</f>
        <v>1.9663818573824165E-3</v>
      </c>
      <c r="I129" s="49">
        <f t="shared" si="3"/>
        <v>3406</v>
      </c>
      <c r="J129" s="96"/>
      <c r="K129" s="96"/>
    </row>
    <row r="130" spans="2:11" s="6" customFormat="1" ht="24.75" customHeight="1" x14ac:dyDescent="0.2">
      <c r="B130" s="111">
        <v>2011</v>
      </c>
      <c r="C130" s="120">
        <v>5369</v>
      </c>
      <c r="D130" s="113">
        <v>32</v>
      </c>
      <c r="E130" s="114">
        <f>C130/'التبادل و الميزان التجاري'!C14</f>
        <v>3.9257981018119064E-3</v>
      </c>
      <c r="F130" s="120">
        <v>969</v>
      </c>
      <c r="G130" s="113">
        <v>54</v>
      </c>
      <c r="H130" s="114">
        <f>F130/'التبادل و الميزان التجاري'!D14</f>
        <v>1.9637287744022178E-3</v>
      </c>
      <c r="I130" s="49">
        <f t="shared" si="3"/>
        <v>4400</v>
      </c>
      <c r="J130" s="96"/>
      <c r="K130" s="96"/>
    </row>
    <row r="131" spans="2:11" s="6" customFormat="1" ht="24.75" customHeight="1" x14ac:dyDescent="0.2">
      <c r="B131" s="111">
        <v>2012</v>
      </c>
      <c r="C131" s="120">
        <v>4622</v>
      </c>
      <c r="D131" s="113">
        <v>32</v>
      </c>
      <c r="E131" s="114">
        <f>C131/'التبادل و الميزان التجاري'!C15</f>
        <v>3.1733564389200978E-3</v>
      </c>
      <c r="F131" s="120">
        <v>1008</v>
      </c>
      <c r="G131" s="113">
        <v>54</v>
      </c>
      <c r="H131" s="114">
        <f>F131/'التبادل و الميزان التجاري'!D15</f>
        <v>1.7275863664642579E-3</v>
      </c>
      <c r="I131" s="49">
        <v>3614</v>
      </c>
      <c r="J131" s="96"/>
      <c r="K131" s="96"/>
    </row>
    <row r="132" spans="2:11" s="6" customFormat="1" ht="24.75" customHeight="1" thickBot="1" x14ac:dyDescent="0.25">
      <c r="B132" s="121">
        <v>2013</v>
      </c>
      <c r="C132" s="122">
        <v>5125</v>
      </c>
      <c r="D132" s="123">
        <v>32</v>
      </c>
      <c r="E132" s="124">
        <f>C132/'التبادل و الميزان التجاري'!C16</f>
        <v>3.6359818179625305E-3</v>
      </c>
      <c r="F132" s="122">
        <v>912</v>
      </c>
      <c r="G132" s="123">
        <v>54</v>
      </c>
      <c r="H132" s="124">
        <f>F132/'التبادل و الميزان التجاري'!D16</f>
        <v>1.4462829576486484E-3</v>
      </c>
      <c r="I132" s="16">
        <f>C132-F132</f>
        <v>4213</v>
      </c>
      <c r="J132" s="96"/>
      <c r="K132" s="96"/>
    </row>
    <row r="133" spans="2:11" s="6" customFormat="1" ht="10.5" customHeight="1" thickTop="1" thickBot="1" x14ac:dyDescent="0.25">
      <c r="B133" s="42"/>
      <c r="C133" s="58"/>
      <c r="D133" s="58"/>
      <c r="E133" s="58"/>
      <c r="F133" s="572"/>
      <c r="G133" s="572"/>
      <c r="H133" s="572"/>
      <c r="I133" s="58"/>
      <c r="J133" s="96"/>
      <c r="K133" s="96"/>
    </row>
    <row r="134" spans="2:11" s="10" customFormat="1" ht="24.75" customHeight="1" thickBot="1" x14ac:dyDescent="0.25">
      <c r="B134" s="499" t="s">
        <v>499</v>
      </c>
      <c r="C134" s="500"/>
      <c r="D134" s="501"/>
      <c r="E134" s="18" t="s">
        <v>3</v>
      </c>
      <c r="F134" s="499" t="s">
        <v>500</v>
      </c>
      <c r="G134" s="500"/>
      <c r="H134" s="501"/>
      <c r="I134" s="18" t="s">
        <v>3</v>
      </c>
    </row>
    <row r="135" spans="2:11" s="6" customFormat="1" ht="24.75" customHeight="1" x14ac:dyDescent="0.2">
      <c r="B135" s="519" t="s">
        <v>60</v>
      </c>
      <c r="C135" s="550"/>
      <c r="D135" s="550"/>
      <c r="E135" s="54">
        <v>1375</v>
      </c>
      <c r="F135" s="497" t="s">
        <v>531</v>
      </c>
      <c r="G135" s="544"/>
      <c r="H135" s="543"/>
      <c r="I135" s="51">
        <v>371</v>
      </c>
      <c r="J135" s="96"/>
      <c r="K135" s="96"/>
    </row>
    <row r="136" spans="2:11" s="6" customFormat="1" ht="24.75" customHeight="1" x14ac:dyDescent="0.2">
      <c r="B136" s="492" t="s">
        <v>412</v>
      </c>
      <c r="C136" s="543"/>
      <c r="D136" s="543"/>
      <c r="E136" s="54">
        <v>202</v>
      </c>
      <c r="F136" s="497" t="s">
        <v>802</v>
      </c>
      <c r="G136" s="543"/>
      <c r="H136" s="543"/>
      <c r="I136" s="51">
        <v>79</v>
      </c>
      <c r="J136" s="96"/>
      <c r="K136" s="96"/>
    </row>
    <row r="137" spans="2:11" s="6" customFormat="1" ht="24.75" customHeight="1" x14ac:dyDescent="0.2">
      <c r="B137" s="492" t="s">
        <v>529</v>
      </c>
      <c r="C137" s="543"/>
      <c r="D137" s="543"/>
      <c r="E137" s="54">
        <v>167</v>
      </c>
      <c r="F137" s="492" t="s">
        <v>108</v>
      </c>
      <c r="G137" s="543"/>
      <c r="H137" s="543"/>
      <c r="I137" s="51">
        <v>52</v>
      </c>
      <c r="J137" s="96"/>
      <c r="K137" s="96"/>
    </row>
    <row r="138" spans="2:11" s="6" customFormat="1" ht="24.75" customHeight="1" x14ac:dyDescent="0.2">
      <c r="B138" s="492" t="s">
        <v>530</v>
      </c>
      <c r="C138" s="543"/>
      <c r="D138" s="543"/>
      <c r="E138" s="54">
        <v>136</v>
      </c>
      <c r="F138" s="492" t="s">
        <v>532</v>
      </c>
      <c r="G138" s="543"/>
      <c r="H138" s="543"/>
      <c r="I138" s="51">
        <v>48</v>
      </c>
      <c r="J138" s="96"/>
      <c r="K138" s="96"/>
    </row>
    <row r="139" spans="2:11" s="6" customFormat="1" ht="24.75" customHeight="1" thickBot="1" x14ac:dyDescent="0.25">
      <c r="B139" s="494" t="s">
        <v>801</v>
      </c>
      <c r="C139" s="547"/>
      <c r="D139" s="547"/>
      <c r="E139" s="79">
        <v>131</v>
      </c>
      <c r="F139" s="494" t="s">
        <v>803</v>
      </c>
      <c r="G139" s="547"/>
      <c r="H139" s="547"/>
      <c r="I139" s="323">
        <v>41</v>
      </c>
      <c r="J139" s="96"/>
      <c r="K139" s="96"/>
    </row>
    <row r="140" spans="2:11" s="6" customFormat="1" ht="24.75" customHeight="1" x14ac:dyDescent="0.2">
      <c r="B140" s="55"/>
      <c r="C140" s="55"/>
      <c r="D140" s="55"/>
      <c r="E140" s="56"/>
      <c r="F140" s="55"/>
      <c r="G140" s="55"/>
      <c r="H140" s="56"/>
      <c r="I140" s="57"/>
      <c r="J140" s="96"/>
      <c r="K140" s="96"/>
    </row>
    <row r="141" spans="2:11" s="6" customFormat="1" ht="24.95" customHeight="1" x14ac:dyDescent="0.2">
      <c r="B141" s="483" t="s">
        <v>368</v>
      </c>
      <c r="C141" s="484"/>
      <c r="D141" s="484"/>
      <c r="E141" s="484"/>
      <c r="F141" s="484"/>
      <c r="G141" s="484"/>
      <c r="H141" s="484"/>
      <c r="I141" s="484"/>
      <c r="J141" s="96"/>
      <c r="K141" s="96"/>
    </row>
    <row r="142" spans="2:11" s="6" customFormat="1" ht="24.95" customHeight="1" x14ac:dyDescent="0.2">
      <c r="E142" s="7"/>
      <c r="H142" s="7"/>
      <c r="I142" s="8"/>
      <c r="J142" s="96"/>
      <c r="K142" s="96"/>
    </row>
    <row r="143" spans="2:11" s="6" customFormat="1" ht="24.95" customHeight="1" x14ac:dyDescent="0.2">
      <c r="E143" s="7"/>
      <c r="H143" s="7"/>
      <c r="I143" s="8"/>
      <c r="J143" s="96"/>
      <c r="K143" s="96"/>
    </row>
    <row r="144" spans="2:11" s="6" customFormat="1" ht="24.95" customHeight="1" x14ac:dyDescent="0.2">
      <c r="E144" s="7"/>
      <c r="H144" s="7"/>
      <c r="I144" s="8"/>
      <c r="J144" s="96"/>
      <c r="K144" s="96"/>
    </row>
    <row r="145" spans="2:11" s="6" customFormat="1" ht="24.95" customHeight="1" x14ac:dyDescent="0.2">
      <c r="E145" s="7"/>
      <c r="H145" s="7"/>
      <c r="I145" s="8"/>
      <c r="J145" s="96"/>
      <c r="K145" s="96"/>
    </row>
    <row r="146" spans="2:11" s="6" customFormat="1" ht="24.95" customHeight="1" x14ac:dyDescent="0.2">
      <c r="E146" s="7"/>
      <c r="H146" s="7"/>
      <c r="I146" s="8"/>
      <c r="J146" s="96"/>
      <c r="K146" s="96"/>
    </row>
    <row r="147" spans="2:11" s="6" customFormat="1" ht="24.95" customHeight="1" x14ac:dyDescent="0.2">
      <c r="E147" s="7"/>
      <c r="H147" s="7"/>
      <c r="I147" s="8"/>
      <c r="J147" s="96"/>
      <c r="K147" s="96"/>
    </row>
    <row r="148" spans="2:11" s="6" customFormat="1" ht="24.95" customHeight="1" x14ac:dyDescent="0.2">
      <c r="E148" s="7"/>
      <c r="H148" s="7"/>
      <c r="I148" s="8"/>
      <c r="J148" s="96"/>
      <c r="K148" s="96"/>
    </row>
    <row r="149" spans="2:11" s="6" customFormat="1" ht="24.95" customHeight="1" x14ac:dyDescent="0.2">
      <c r="E149" s="7"/>
      <c r="H149" s="7"/>
      <c r="I149" s="8"/>
      <c r="J149" s="96"/>
      <c r="K149" s="96"/>
    </row>
    <row r="150" spans="2:11" s="6" customFormat="1" ht="24.95" customHeight="1" x14ac:dyDescent="0.2">
      <c r="E150" s="7"/>
      <c r="H150" s="7"/>
      <c r="I150" s="8"/>
      <c r="J150" s="96"/>
      <c r="K150" s="96"/>
    </row>
    <row r="151" spans="2:11" s="6" customFormat="1" ht="24.95" customHeight="1" x14ac:dyDescent="0.2">
      <c r="E151" s="7"/>
      <c r="H151" s="7"/>
      <c r="I151" s="8"/>
      <c r="J151" s="96"/>
      <c r="K151" s="96"/>
    </row>
    <row r="152" spans="2:11" s="6" customFormat="1" ht="10.5" customHeight="1" x14ac:dyDescent="0.2">
      <c r="E152" s="7"/>
      <c r="H152" s="7"/>
      <c r="I152" s="8"/>
      <c r="J152" s="96"/>
      <c r="K152" s="96"/>
    </row>
    <row r="153" spans="2:11" s="6" customFormat="1" ht="11.25" customHeight="1" x14ac:dyDescent="0.2">
      <c r="E153" s="7"/>
      <c r="F153" s="28"/>
      <c r="H153" s="7"/>
      <c r="I153" s="8"/>
      <c r="J153" s="96"/>
      <c r="K153" s="96"/>
    </row>
    <row r="154" spans="2:11" s="6" customFormat="1" ht="24.95" customHeight="1" x14ac:dyDescent="0.2">
      <c r="B154" s="488" t="s">
        <v>91</v>
      </c>
      <c r="C154" s="489"/>
      <c r="D154" s="489"/>
      <c r="E154" s="489"/>
      <c r="F154" s="489"/>
      <c r="G154" s="489"/>
      <c r="H154" s="489"/>
      <c r="I154" s="489"/>
      <c r="J154" s="96"/>
      <c r="K154" s="96"/>
    </row>
    <row r="155" spans="2:11" s="6" customFormat="1" ht="24.95" customHeight="1" x14ac:dyDescent="0.2">
      <c r="B155" s="485" t="s">
        <v>92</v>
      </c>
      <c r="C155" s="486"/>
      <c r="D155" s="486"/>
      <c r="E155" s="486"/>
      <c r="F155" s="486"/>
      <c r="G155" s="486"/>
      <c r="H155" s="486"/>
      <c r="I155" s="486"/>
      <c r="J155" s="96"/>
      <c r="K155" s="96"/>
    </row>
    <row r="156" spans="2:11" s="6" customFormat="1" ht="24.95" customHeight="1" x14ac:dyDescent="0.2">
      <c r="B156" s="487" t="s">
        <v>497</v>
      </c>
      <c r="C156" s="486"/>
      <c r="D156" s="486"/>
      <c r="E156" s="486"/>
      <c r="F156" s="486"/>
      <c r="G156" s="486"/>
      <c r="H156" s="486"/>
      <c r="I156" s="486"/>
      <c r="J156" s="96"/>
      <c r="K156" s="96"/>
    </row>
    <row r="157" spans="2:11" s="35" customFormat="1" ht="24.95" customHeight="1" thickBot="1" x14ac:dyDescent="0.3">
      <c r="B157" s="155" t="s">
        <v>0</v>
      </c>
      <c r="E157" s="36"/>
      <c r="H157" s="36"/>
      <c r="I157" s="152" t="s">
        <v>23</v>
      </c>
      <c r="J157" s="100"/>
      <c r="K157" s="100"/>
    </row>
    <row r="158" spans="2:11" s="19" customFormat="1" ht="24.95" customHeight="1" thickTop="1" thickBot="1" x14ac:dyDescent="0.35">
      <c r="B158" s="12" t="s">
        <v>1</v>
      </c>
      <c r="C158" s="503" t="s">
        <v>15</v>
      </c>
      <c r="D158" s="548"/>
      <c r="E158" s="549"/>
      <c r="F158" s="503" t="s">
        <v>16</v>
      </c>
      <c r="G158" s="548"/>
      <c r="H158" s="549"/>
      <c r="I158" s="506" t="s">
        <v>2</v>
      </c>
      <c r="J158" s="98"/>
      <c r="K158" s="98"/>
    </row>
    <row r="159" spans="2:11" s="5" customFormat="1" ht="24.95" customHeight="1" thickTop="1" x14ac:dyDescent="0.25">
      <c r="B159" s="508" t="s">
        <v>9</v>
      </c>
      <c r="C159" s="22" t="s">
        <v>3</v>
      </c>
      <c r="D159" s="20" t="s">
        <v>4</v>
      </c>
      <c r="E159" s="21" t="s">
        <v>5</v>
      </c>
      <c r="F159" s="22" t="s">
        <v>3</v>
      </c>
      <c r="G159" s="20" t="s">
        <v>4</v>
      </c>
      <c r="H159" s="21" t="s">
        <v>6</v>
      </c>
      <c r="I159" s="545"/>
      <c r="J159" s="99"/>
      <c r="K159" s="99"/>
    </row>
    <row r="160" spans="2:11" s="6" customFormat="1" ht="24.95" customHeight="1" thickBot="1" x14ac:dyDescent="0.25">
      <c r="B160" s="542"/>
      <c r="C160" s="423" t="s">
        <v>10</v>
      </c>
      <c r="D160" s="422" t="s">
        <v>11</v>
      </c>
      <c r="E160" s="421" t="s">
        <v>12</v>
      </c>
      <c r="F160" s="423" t="s">
        <v>10</v>
      </c>
      <c r="G160" s="422" t="s">
        <v>11</v>
      </c>
      <c r="H160" s="421" t="s">
        <v>12</v>
      </c>
      <c r="I160" s="335" t="s">
        <v>13</v>
      </c>
      <c r="J160" s="96"/>
      <c r="K160" s="96"/>
    </row>
    <row r="161" spans="2:11" s="6" customFormat="1" ht="24.75" customHeight="1" thickTop="1" x14ac:dyDescent="0.2">
      <c r="B161" s="111">
        <v>2004</v>
      </c>
      <c r="C161" s="120">
        <v>1596</v>
      </c>
      <c r="D161" s="126">
        <v>35</v>
      </c>
      <c r="E161" s="128">
        <f>C161/'التبادل و الميزان التجاري'!C7</f>
        <v>3.3778421176276375E-3</v>
      </c>
      <c r="F161" s="112">
        <v>435</v>
      </c>
      <c r="G161" s="113">
        <v>52</v>
      </c>
      <c r="H161" s="110">
        <f>F161/'التبادل و الميزان التجاري'!D7</f>
        <v>2.4485109113526475E-3</v>
      </c>
      <c r="I161" s="32">
        <f t="shared" ref="I161:I168" si="4">C161-F161</f>
        <v>1161</v>
      </c>
      <c r="J161" s="96"/>
      <c r="K161" s="96"/>
    </row>
    <row r="162" spans="2:11" s="6" customFormat="1" ht="24.75" customHeight="1" x14ac:dyDescent="0.2">
      <c r="B162" s="111">
        <v>2005</v>
      </c>
      <c r="C162" s="120">
        <v>1674</v>
      </c>
      <c r="D162" s="118">
        <v>39</v>
      </c>
      <c r="E162" s="128">
        <f>C162/'التبادل و الميزان التجاري'!C8</f>
        <v>2.4721477263329513E-3</v>
      </c>
      <c r="F162" s="112">
        <v>483</v>
      </c>
      <c r="G162" s="113">
        <v>51</v>
      </c>
      <c r="H162" s="110">
        <f>F162/'التبادل و الميزان التجاري'!D8</f>
        <v>2.1660649819494585E-3</v>
      </c>
      <c r="I162" s="32">
        <f t="shared" si="4"/>
        <v>1191</v>
      </c>
      <c r="J162" s="96"/>
      <c r="K162" s="96"/>
    </row>
    <row r="163" spans="2:11" s="6" customFormat="1" ht="24.75" customHeight="1" x14ac:dyDescent="0.2">
      <c r="B163" s="111">
        <v>2006</v>
      </c>
      <c r="C163" s="112">
        <v>1285</v>
      </c>
      <c r="D163" s="113">
        <v>42</v>
      </c>
      <c r="E163" s="114">
        <f>C163/'التبادل و الميزان التجاري'!C9</f>
        <v>1.6238299894229906E-3</v>
      </c>
      <c r="F163" s="120">
        <v>569</v>
      </c>
      <c r="G163" s="113">
        <v>47</v>
      </c>
      <c r="H163" s="114">
        <f>F163/'التبادل و الميزان التجاري'!D9</f>
        <v>2.1767239730376966E-3</v>
      </c>
      <c r="I163" s="49">
        <f t="shared" si="4"/>
        <v>716</v>
      </c>
      <c r="J163" s="96"/>
      <c r="K163" s="96"/>
    </row>
    <row r="164" spans="2:11" s="6" customFormat="1" ht="24.75" customHeight="1" x14ac:dyDescent="0.2">
      <c r="B164" s="111">
        <v>2007</v>
      </c>
      <c r="C164" s="112">
        <v>1094</v>
      </c>
      <c r="D164" s="113">
        <v>45</v>
      </c>
      <c r="E164" s="114">
        <f>C164/'التبادل و الميزان التجاري'!C10</f>
        <v>1.2511393487899744E-3</v>
      </c>
      <c r="F164" s="120">
        <v>802</v>
      </c>
      <c r="G164" s="113">
        <v>48</v>
      </c>
      <c r="H164" s="114">
        <f>F164/'التبادل و الميزان التجاري'!D10</f>
        <v>2.3721634604008425E-3</v>
      </c>
      <c r="I164" s="49">
        <f t="shared" si="4"/>
        <v>292</v>
      </c>
      <c r="J164" s="96"/>
      <c r="K164" s="96"/>
    </row>
    <row r="165" spans="2:11" s="6" customFormat="1" ht="24.75" customHeight="1" x14ac:dyDescent="0.2">
      <c r="B165" s="111">
        <v>2008</v>
      </c>
      <c r="C165" s="120">
        <v>1528</v>
      </c>
      <c r="D165" s="113">
        <v>42</v>
      </c>
      <c r="E165" s="114">
        <f>C165/'التبادل و الميزان التجاري'!C11</f>
        <v>1.2998922994992693E-3</v>
      </c>
      <c r="F165" s="120">
        <v>994</v>
      </c>
      <c r="G165" s="113">
        <v>47</v>
      </c>
      <c r="H165" s="114">
        <f>F165/'التبادل و الميزان التجاري'!D11</f>
        <v>2.3022422542518521E-3</v>
      </c>
      <c r="I165" s="49">
        <f t="shared" si="4"/>
        <v>534</v>
      </c>
      <c r="J165" s="96"/>
      <c r="K165" s="96"/>
    </row>
    <row r="166" spans="2:11" s="6" customFormat="1" ht="24.75" customHeight="1" x14ac:dyDescent="0.2">
      <c r="B166" s="111">
        <v>2009</v>
      </c>
      <c r="C166" s="120">
        <v>1331</v>
      </c>
      <c r="D166" s="113">
        <v>42</v>
      </c>
      <c r="E166" s="114">
        <f>C166/'التبادل و الميزان التجاري'!C12</f>
        <v>1.845768115499876E-3</v>
      </c>
      <c r="F166" s="120">
        <v>980</v>
      </c>
      <c r="G166" s="113">
        <v>46</v>
      </c>
      <c r="H166" s="114">
        <f>F166/'التبادل و الميزان التجاري'!D12</f>
        <v>2.7352144910547322E-3</v>
      </c>
      <c r="I166" s="49">
        <f t="shared" si="4"/>
        <v>351</v>
      </c>
      <c r="J166" s="96"/>
      <c r="K166" s="96"/>
    </row>
    <row r="167" spans="2:11" s="6" customFormat="1" ht="24.75" customHeight="1" x14ac:dyDescent="0.2">
      <c r="B167" s="111">
        <v>2010</v>
      </c>
      <c r="C167" s="120">
        <v>1873</v>
      </c>
      <c r="D167" s="113">
        <v>40</v>
      </c>
      <c r="E167" s="114">
        <f>C167/'التبادل و الميزان التجاري'!C13</f>
        <v>1.9887766316091251E-3</v>
      </c>
      <c r="F167" s="120">
        <v>1097</v>
      </c>
      <c r="G167" s="113">
        <v>47</v>
      </c>
      <c r="H167" s="114">
        <f>F167/'التبادل و الميزان التجاري'!D13</f>
        <v>2.7374630679549627E-3</v>
      </c>
      <c r="I167" s="49">
        <f t="shared" si="4"/>
        <v>776</v>
      </c>
      <c r="J167" s="96"/>
      <c r="K167" s="96"/>
    </row>
    <row r="168" spans="2:11" s="6" customFormat="1" ht="24.75" customHeight="1" x14ac:dyDescent="0.2">
      <c r="B168" s="111">
        <v>2011</v>
      </c>
      <c r="C168" s="120">
        <v>2979</v>
      </c>
      <c r="D168" s="113">
        <v>37</v>
      </c>
      <c r="E168" s="114">
        <f>C168/'التبادل و الميزان التجاري'!C14</f>
        <v>2.1782366446820023E-3</v>
      </c>
      <c r="F168" s="120">
        <v>1462</v>
      </c>
      <c r="G168" s="113">
        <v>48</v>
      </c>
      <c r="H168" s="114">
        <f>F168/'التبادل و الميزان التجاري'!D14</f>
        <v>2.9628188526068552E-3</v>
      </c>
      <c r="I168" s="49">
        <f t="shared" si="4"/>
        <v>1517</v>
      </c>
      <c r="J168" s="96"/>
      <c r="K168" s="96"/>
    </row>
    <row r="169" spans="2:11" s="6" customFormat="1" ht="24.75" customHeight="1" x14ac:dyDescent="0.2">
      <c r="B169" s="111">
        <v>2012</v>
      </c>
      <c r="C169" s="120">
        <v>2947</v>
      </c>
      <c r="D169" s="113">
        <v>38</v>
      </c>
      <c r="E169" s="114">
        <f>C169/'التبادل و الميزان التجاري'!C15</f>
        <v>2.0233408536342551E-3</v>
      </c>
      <c r="F169" s="120">
        <v>1723</v>
      </c>
      <c r="G169" s="113">
        <v>44</v>
      </c>
      <c r="H169" s="114">
        <f>F169/'التبادل و الميزان التجاري'!D15</f>
        <v>2.9530072514066634E-3</v>
      </c>
      <c r="I169" s="49">
        <v>1224</v>
      </c>
      <c r="J169" s="96"/>
      <c r="K169" s="96"/>
    </row>
    <row r="170" spans="2:11" s="6" customFormat="1" ht="24.75" customHeight="1" thickBot="1" x14ac:dyDescent="0.25">
      <c r="B170" s="121">
        <v>2013</v>
      </c>
      <c r="C170" s="122">
        <v>1823</v>
      </c>
      <c r="D170" s="123">
        <v>40</v>
      </c>
      <c r="E170" s="124">
        <f>C170/'التبادل و الميزان التجاري'!C16</f>
        <v>1.2933453373942816E-3</v>
      </c>
      <c r="F170" s="122">
        <v>1689</v>
      </c>
      <c r="G170" s="123">
        <v>50</v>
      </c>
      <c r="H170" s="124">
        <f>F170/'التبادل و الميزان التجاري'!D16</f>
        <v>2.6784779774874641E-3</v>
      </c>
      <c r="I170" s="16">
        <f>C170-F170</f>
        <v>134</v>
      </c>
      <c r="J170" s="96"/>
      <c r="K170" s="96"/>
    </row>
    <row r="171" spans="2:11" s="6" customFormat="1" ht="10.5" customHeight="1" thickTop="1" thickBot="1" x14ac:dyDescent="0.25">
      <c r="B171" s="42"/>
      <c r="C171" s="58"/>
      <c r="D171" s="58"/>
      <c r="E171" s="58"/>
      <c r="F171" s="58"/>
      <c r="G171" s="58"/>
      <c r="H171" s="58"/>
      <c r="I171" s="58"/>
      <c r="J171" s="96"/>
      <c r="K171" s="96"/>
    </row>
    <row r="172" spans="2:11" s="10" customFormat="1" ht="24.75" customHeight="1" thickBot="1" x14ac:dyDescent="0.25">
      <c r="B172" s="499" t="s">
        <v>499</v>
      </c>
      <c r="C172" s="500"/>
      <c r="D172" s="501"/>
      <c r="E172" s="18" t="s">
        <v>3</v>
      </c>
      <c r="F172" s="499" t="s">
        <v>500</v>
      </c>
      <c r="G172" s="500"/>
      <c r="H172" s="501"/>
      <c r="I172" s="18" t="s">
        <v>3</v>
      </c>
    </row>
    <row r="173" spans="2:11" s="6" customFormat="1" ht="24.75" customHeight="1" x14ac:dyDescent="0.2">
      <c r="B173" s="519" t="s">
        <v>535</v>
      </c>
      <c r="C173" s="520"/>
      <c r="D173" s="569"/>
      <c r="E173" s="54">
        <v>177</v>
      </c>
      <c r="F173" s="558" t="s">
        <v>427</v>
      </c>
      <c r="G173" s="559"/>
      <c r="H173" s="559"/>
      <c r="I173" s="51">
        <v>181</v>
      </c>
      <c r="J173" s="96"/>
      <c r="K173" s="96"/>
    </row>
    <row r="174" spans="2:11" s="35" customFormat="1" ht="24.75" customHeight="1" x14ac:dyDescent="0.2">
      <c r="B174" s="492" t="s">
        <v>533</v>
      </c>
      <c r="C174" s="543"/>
      <c r="D174" s="543"/>
      <c r="E174" s="54">
        <v>165</v>
      </c>
      <c r="F174" s="514" t="s">
        <v>428</v>
      </c>
      <c r="G174" s="564"/>
      <c r="H174" s="555"/>
      <c r="I174" s="51">
        <v>125</v>
      </c>
      <c r="J174" s="100"/>
      <c r="K174" s="100"/>
    </row>
    <row r="175" spans="2:11" s="6" customFormat="1" ht="24.75" customHeight="1" x14ac:dyDescent="0.2">
      <c r="B175" s="492" t="s">
        <v>534</v>
      </c>
      <c r="C175" s="543"/>
      <c r="D175" s="543"/>
      <c r="E175" s="54">
        <v>97</v>
      </c>
      <c r="F175" s="497" t="s">
        <v>429</v>
      </c>
      <c r="G175" s="543"/>
      <c r="H175" s="543"/>
      <c r="I175" s="51">
        <v>105</v>
      </c>
      <c r="J175" s="96"/>
      <c r="K175" s="96"/>
    </row>
    <row r="176" spans="2:11" s="6" customFormat="1" ht="24.75" customHeight="1" thickBot="1" x14ac:dyDescent="0.25">
      <c r="B176" s="492" t="s">
        <v>365</v>
      </c>
      <c r="C176" s="543"/>
      <c r="D176" s="543"/>
      <c r="E176" s="54">
        <v>79</v>
      </c>
      <c r="F176" s="546" t="s">
        <v>804</v>
      </c>
      <c r="G176" s="541"/>
      <c r="H176" s="541"/>
      <c r="I176" s="51">
        <v>61</v>
      </c>
      <c r="J176" s="190"/>
      <c r="K176" s="189"/>
    </row>
    <row r="177" spans="2:11" s="6" customFormat="1" ht="24.75" customHeight="1" thickBot="1" x14ac:dyDescent="0.25">
      <c r="B177" s="494" t="s">
        <v>166</v>
      </c>
      <c r="C177" s="547"/>
      <c r="D177" s="560"/>
      <c r="E177" s="79">
        <v>61</v>
      </c>
      <c r="F177" s="562" t="s">
        <v>805</v>
      </c>
      <c r="G177" s="563"/>
      <c r="H177" s="563"/>
      <c r="I177" s="52">
        <v>39</v>
      </c>
      <c r="J177" s="96"/>
      <c r="K177" s="96"/>
    </row>
    <row r="178" spans="2:11" s="6" customFormat="1" ht="24.75" customHeight="1" x14ac:dyDescent="0.2">
      <c r="B178" s="55"/>
      <c r="C178" s="55"/>
      <c r="D178" s="55"/>
      <c r="E178" s="56"/>
      <c r="F178" s="55"/>
      <c r="G178" s="55"/>
      <c r="H178" s="56"/>
      <c r="I178" s="57"/>
      <c r="J178" s="96"/>
      <c r="K178" s="96"/>
    </row>
    <row r="179" spans="2:11" s="6" customFormat="1" ht="24.95" customHeight="1" x14ac:dyDescent="0.2">
      <c r="B179" s="483" t="s">
        <v>93</v>
      </c>
      <c r="C179" s="484"/>
      <c r="D179" s="484"/>
      <c r="E179" s="484"/>
      <c r="F179" s="484"/>
      <c r="G179" s="484"/>
      <c r="H179" s="484"/>
      <c r="I179" s="484"/>
      <c r="J179" s="96"/>
      <c r="K179" s="96"/>
    </row>
    <row r="180" spans="2:11" s="6" customFormat="1" ht="24.95" customHeight="1" x14ac:dyDescent="0.2">
      <c r="I180" s="7"/>
      <c r="J180" s="96"/>
      <c r="K180" s="96"/>
    </row>
    <row r="181" spans="2:11" s="6" customFormat="1" ht="24.95" customHeight="1" x14ac:dyDescent="0.2">
      <c r="I181" s="7"/>
      <c r="J181" s="96"/>
      <c r="K181" s="96"/>
    </row>
    <row r="182" spans="2:11" s="6" customFormat="1" ht="24.95" customHeight="1" x14ac:dyDescent="0.2">
      <c r="I182" s="7"/>
      <c r="J182" s="96"/>
      <c r="K182" s="96"/>
    </row>
    <row r="183" spans="2:11" s="6" customFormat="1" ht="24.95" customHeight="1" x14ac:dyDescent="0.2">
      <c r="I183" s="7"/>
      <c r="J183" s="96"/>
      <c r="K183" s="96"/>
    </row>
    <row r="184" spans="2:11" s="6" customFormat="1" ht="24.95" customHeight="1" x14ac:dyDescent="0.2">
      <c r="I184" s="7"/>
      <c r="J184" s="96"/>
      <c r="K184" s="96"/>
    </row>
    <row r="185" spans="2:11" s="6" customFormat="1" ht="24.95" customHeight="1" x14ac:dyDescent="0.2">
      <c r="I185" s="7"/>
      <c r="J185" s="96"/>
      <c r="K185" s="96"/>
    </row>
    <row r="186" spans="2:11" s="6" customFormat="1" ht="24.95" customHeight="1" x14ac:dyDescent="0.2">
      <c r="I186" s="7"/>
      <c r="J186" s="96"/>
      <c r="K186" s="96"/>
    </row>
    <row r="187" spans="2:11" s="6" customFormat="1" ht="24.95" customHeight="1" x14ac:dyDescent="0.2">
      <c r="I187" s="7"/>
      <c r="J187" s="96"/>
      <c r="K187" s="96"/>
    </row>
    <row r="188" spans="2:11" s="6" customFormat="1" ht="24.95" customHeight="1" x14ac:dyDescent="0.2">
      <c r="I188" s="7"/>
      <c r="J188" s="96"/>
      <c r="K188" s="96"/>
    </row>
    <row r="189" spans="2:11" s="6" customFormat="1" ht="24.95" customHeight="1" x14ac:dyDescent="0.2">
      <c r="I189" s="7"/>
      <c r="J189" s="96"/>
      <c r="K189" s="96"/>
    </row>
    <row r="190" spans="2:11" s="6" customFormat="1" ht="10.5" customHeight="1" x14ac:dyDescent="0.2">
      <c r="I190" s="7"/>
      <c r="J190" s="96"/>
      <c r="K190" s="96"/>
    </row>
    <row r="191" spans="2:11" s="6" customFormat="1" ht="11.25" customHeight="1" x14ac:dyDescent="0.2">
      <c r="E191" s="7"/>
      <c r="H191" s="7"/>
      <c r="I191" s="8"/>
      <c r="J191" s="96"/>
      <c r="K191" s="96"/>
    </row>
    <row r="192" spans="2:11" s="6" customFormat="1" ht="24.95" customHeight="1" x14ac:dyDescent="0.2">
      <c r="B192" s="488" t="s">
        <v>87</v>
      </c>
      <c r="C192" s="489"/>
      <c r="D192" s="489"/>
      <c r="E192" s="489"/>
      <c r="F192" s="489"/>
      <c r="G192" s="489"/>
      <c r="H192" s="489"/>
      <c r="I192" s="489"/>
      <c r="J192" s="96"/>
      <c r="K192" s="96"/>
    </row>
    <row r="193" spans="2:11" s="6" customFormat="1" ht="24.95" customHeight="1" x14ac:dyDescent="0.2">
      <c r="B193" s="485" t="s">
        <v>88</v>
      </c>
      <c r="C193" s="486"/>
      <c r="D193" s="486"/>
      <c r="E193" s="486"/>
      <c r="F193" s="486"/>
      <c r="G193" s="486"/>
      <c r="H193" s="486"/>
      <c r="I193" s="486"/>
      <c r="J193" s="96"/>
      <c r="K193" s="96"/>
    </row>
    <row r="194" spans="2:11" s="6" customFormat="1" ht="24.95" customHeight="1" x14ac:dyDescent="0.2">
      <c r="B194" s="487" t="s">
        <v>497</v>
      </c>
      <c r="C194" s="486"/>
      <c r="D194" s="486"/>
      <c r="E194" s="486"/>
      <c r="F194" s="486"/>
      <c r="G194" s="486"/>
      <c r="H194" s="486"/>
      <c r="I194" s="486"/>
      <c r="J194" s="96"/>
      <c r="K194" s="96"/>
    </row>
    <row r="195" spans="2:11" s="29" customFormat="1" ht="24.95" customHeight="1" thickBot="1" x14ac:dyDescent="0.3">
      <c r="B195" s="155" t="s">
        <v>0</v>
      </c>
      <c r="E195" s="30"/>
      <c r="H195" s="30"/>
      <c r="I195" s="152" t="s">
        <v>23</v>
      </c>
      <c r="J195" s="97"/>
      <c r="K195" s="97"/>
    </row>
    <row r="196" spans="2:11" s="19" customFormat="1" ht="24.95" customHeight="1" thickTop="1" thickBot="1" x14ac:dyDescent="0.35">
      <c r="B196" s="12" t="s">
        <v>1</v>
      </c>
      <c r="C196" s="503" t="s">
        <v>15</v>
      </c>
      <c r="D196" s="548"/>
      <c r="E196" s="549"/>
      <c r="F196" s="503" t="s">
        <v>16</v>
      </c>
      <c r="G196" s="548"/>
      <c r="H196" s="549"/>
      <c r="I196" s="506" t="s">
        <v>2</v>
      </c>
      <c r="J196" s="98"/>
      <c r="K196" s="98"/>
    </row>
    <row r="197" spans="2:11" s="5" customFormat="1" ht="24.95" customHeight="1" thickTop="1" x14ac:dyDescent="0.25">
      <c r="B197" s="508" t="s">
        <v>9</v>
      </c>
      <c r="C197" s="22" t="s">
        <v>3</v>
      </c>
      <c r="D197" s="20" t="s">
        <v>4</v>
      </c>
      <c r="E197" s="21" t="s">
        <v>5</v>
      </c>
      <c r="F197" s="22" t="s">
        <v>3</v>
      </c>
      <c r="G197" s="20" t="s">
        <v>4</v>
      </c>
      <c r="H197" s="21" t="s">
        <v>6</v>
      </c>
      <c r="I197" s="545"/>
      <c r="J197" s="99"/>
      <c r="K197" s="99"/>
    </row>
    <row r="198" spans="2:11" s="6" customFormat="1" ht="24.95" customHeight="1" thickBot="1" x14ac:dyDescent="0.25">
      <c r="B198" s="542"/>
      <c r="C198" s="423" t="s">
        <v>10</v>
      </c>
      <c r="D198" s="422" t="s">
        <v>11</v>
      </c>
      <c r="E198" s="421" t="s">
        <v>12</v>
      </c>
      <c r="F198" s="423" t="s">
        <v>10</v>
      </c>
      <c r="G198" s="422" t="s">
        <v>11</v>
      </c>
      <c r="H198" s="421" t="s">
        <v>12</v>
      </c>
      <c r="I198" s="335" t="s">
        <v>13</v>
      </c>
      <c r="J198" s="96"/>
      <c r="K198" s="96"/>
    </row>
    <row r="199" spans="2:11" s="6" customFormat="1" ht="24.75" customHeight="1" thickTop="1" x14ac:dyDescent="0.2">
      <c r="B199" s="111">
        <v>2004</v>
      </c>
      <c r="C199" s="120">
        <v>1222</v>
      </c>
      <c r="D199" s="126">
        <v>39</v>
      </c>
      <c r="E199" s="128">
        <f>C199/'التبادل و الميزان التجاري'!C7</f>
        <v>2.5862926489605095E-3</v>
      </c>
      <c r="F199" s="112">
        <v>732</v>
      </c>
      <c r="G199" s="113">
        <v>41</v>
      </c>
      <c r="H199" s="110">
        <f>F199/'التبادل و الميزان التجاري'!D7</f>
        <v>4.1202528439313515E-3</v>
      </c>
      <c r="I199" s="32">
        <f t="shared" ref="I199:I206" si="5">C199-F199</f>
        <v>490</v>
      </c>
      <c r="J199" s="96"/>
      <c r="K199" s="96"/>
    </row>
    <row r="200" spans="2:11" s="6" customFormat="1" ht="24.75" customHeight="1" x14ac:dyDescent="0.2">
      <c r="B200" s="111">
        <v>2005</v>
      </c>
      <c r="C200" s="120">
        <v>2064</v>
      </c>
      <c r="D200" s="118">
        <v>35</v>
      </c>
      <c r="E200" s="128">
        <f>C200/'التبادل و الميزان التجاري'!C8</f>
        <v>3.0480961213567572E-3</v>
      </c>
      <c r="F200" s="112">
        <v>534</v>
      </c>
      <c r="G200" s="113">
        <v>49</v>
      </c>
      <c r="H200" s="110">
        <f>F200/'التبادل و الميزان التجاري'!D8</f>
        <v>2.3947799179316995E-3</v>
      </c>
      <c r="I200" s="32">
        <f t="shared" si="5"/>
        <v>1530</v>
      </c>
      <c r="J200" s="96"/>
      <c r="K200" s="96"/>
    </row>
    <row r="201" spans="2:11" s="6" customFormat="1" ht="24.75" customHeight="1" x14ac:dyDescent="0.2">
      <c r="B201" s="111">
        <v>2006</v>
      </c>
      <c r="C201" s="112">
        <v>2355</v>
      </c>
      <c r="D201" s="113">
        <v>34</v>
      </c>
      <c r="E201" s="114">
        <f>C201/'التبادل و الميزان التجاري'!C9</f>
        <v>2.9759685798374652E-3</v>
      </c>
      <c r="F201" s="120">
        <v>568</v>
      </c>
      <c r="G201" s="113">
        <v>48</v>
      </c>
      <c r="H201" s="114">
        <f>F201/'التبادل و الميزان التجاري'!D9</f>
        <v>2.1728984476017781E-3</v>
      </c>
      <c r="I201" s="49">
        <f t="shared" si="5"/>
        <v>1787</v>
      </c>
      <c r="J201" s="96"/>
      <c r="K201" s="96"/>
    </row>
    <row r="202" spans="2:11" s="6" customFormat="1" ht="24.75" customHeight="1" x14ac:dyDescent="0.2">
      <c r="B202" s="111">
        <v>2007</v>
      </c>
      <c r="C202" s="112">
        <v>2268</v>
      </c>
      <c r="D202" s="113">
        <v>36</v>
      </c>
      <c r="E202" s="114">
        <f>C202/'التبادل و الميزان التجاري'!C10</f>
        <v>2.5937696920070035E-3</v>
      </c>
      <c r="F202" s="120">
        <v>448</v>
      </c>
      <c r="G202" s="113">
        <v>56</v>
      </c>
      <c r="H202" s="114">
        <f>F202/'التبادل و الميزان التجاري'!D10</f>
        <v>1.3250987908473533E-3</v>
      </c>
      <c r="I202" s="49">
        <f t="shared" si="5"/>
        <v>1820</v>
      </c>
      <c r="J202" s="96"/>
      <c r="K202" s="96"/>
    </row>
    <row r="203" spans="2:11" s="6" customFormat="1" ht="24.75" customHeight="1" x14ac:dyDescent="0.2">
      <c r="B203" s="111">
        <v>2008</v>
      </c>
      <c r="C203" s="120">
        <v>2291</v>
      </c>
      <c r="D203" s="113">
        <v>38</v>
      </c>
      <c r="E203" s="114">
        <f>C203/'التبادل و الميزان التجاري'!C11</f>
        <v>1.9489877343932106E-3</v>
      </c>
      <c r="F203" s="120">
        <v>547</v>
      </c>
      <c r="G203" s="113">
        <v>55</v>
      </c>
      <c r="H203" s="114">
        <f>F203/'التبادل و الميزان التجاري'!D11</f>
        <v>1.2669280815651542E-3</v>
      </c>
      <c r="I203" s="49">
        <f t="shared" si="5"/>
        <v>1744</v>
      </c>
      <c r="J203" s="96"/>
      <c r="K203" s="96"/>
    </row>
    <row r="204" spans="2:11" s="6" customFormat="1" ht="24.75" customHeight="1" x14ac:dyDescent="0.2">
      <c r="B204" s="111">
        <v>2009</v>
      </c>
      <c r="C204" s="120">
        <v>2123</v>
      </c>
      <c r="D204" s="113">
        <v>36</v>
      </c>
      <c r="E204" s="114">
        <f>C204/'التبادل و الميزان التجاري'!C12</f>
        <v>2.9440764156320335E-3</v>
      </c>
      <c r="F204" s="120">
        <v>615</v>
      </c>
      <c r="G204" s="113">
        <v>52</v>
      </c>
      <c r="H204" s="114">
        <f>F204/'التبادل و الميزان التجاري'!D12</f>
        <v>1.7164866448965922E-3</v>
      </c>
      <c r="I204" s="49">
        <f t="shared" si="5"/>
        <v>1508</v>
      </c>
      <c r="J204" s="96"/>
      <c r="K204" s="96"/>
    </row>
    <row r="205" spans="2:11" s="6" customFormat="1" ht="24.75" customHeight="1" x14ac:dyDescent="0.2">
      <c r="B205" s="111">
        <v>2010</v>
      </c>
      <c r="C205" s="120">
        <v>2216</v>
      </c>
      <c r="D205" s="113">
        <v>37</v>
      </c>
      <c r="E205" s="114">
        <f>C205/'التبادل و الميزان التجاري'!C13</f>
        <v>2.3529786522401611E-3</v>
      </c>
      <c r="F205" s="120">
        <v>790</v>
      </c>
      <c r="G205" s="113">
        <v>50</v>
      </c>
      <c r="H205" s="114">
        <f>F205/'التبادل و الميزان التجاري'!D13</f>
        <v>1.9713726742793258E-3</v>
      </c>
      <c r="I205" s="49">
        <f t="shared" si="5"/>
        <v>1426</v>
      </c>
      <c r="J205" s="96"/>
      <c r="K205" s="96"/>
    </row>
    <row r="206" spans="2:11" s="6" customFormat="1" ht="24.75" customHeight="1" x14ac:dyDescent="0.2">
      <c r="B206" s="111">
        <v>2011</v>
      </c>
      <c r="C206" s="120">
        <v>2176</v>
      </c>
      <c r="D206" s="113">
        <v>42</v>
      </c>
      <c r="E206" s="114">
        <f>C206/'التبادل و الميزان التجاري'!C14</f>
        <v>1.5910852429768503E-3</v>
      </c>
      <c r="F206" s="120">
        <v>1249</v>
      </c>
      <c r="G206" s="113">
        <v>51</v>
      </c>
      <c r="H206" s="114">
        <f>F206/'التبادل و الميزان التجاري'!D14</f>
        <v>2.5311633015772652E-3</v>
      </c>
      <c r="I206" s="49">
        <f t="shared" si="5"/>
        <v>927</v>
      </c>
      <c r="J206" s="96"/>
      <c r="K206" s="96"/>
    </row>
    <row r="207" spans="2:11" s="6" customFormat="1" ht="24.75" customHeight="1" x14ac:dyDescent="0.2">
      <c r="B207" s="111">
        <v>2012</v>
      </c>
      <c r="C207" s="120">
        <v>2137</v>
      </c>
      <c r="D207" s="113">
        <v>41</v>
      </c>
      <c r="E207" s="114">
        <f>C207/'التبادل و الميزان التجاري'!C15</f>
        <v>1.4672139138840867E-3</v>
      </c>
      <c r="F207" s="120">
        <v>1473</v>
      </c>
      <c r="G207" s="113">
        <v>49</v>
      </c>
      <c r="H207" s="114">
        <f>F207/'التبادل و الميزان التجاري'!D15</f>
        <v>2.5245384105177103E-3</v>
      </c>
      <c r="I207" s="49">
        <v>664</v>
      </c>
      <c r="J207" s="96"/>
      <c r="K207" s="96"/>
    </row>
    <row r="208" spans="2:11" s="6" customFormat="1" ht="24.75" customHeight="1" thickBot="1" x14ac:dyDescent="0.25">
      <c r="B208" s="121">
        <v>2013</v>
      </c>
      <c r="C208" s="122">
        <v>2061</v>
      </c>
      <c r="D208" s="123">
        <v>39</v>
      </c>
      <c r="E208" s="124">
        <f>C208/'التبادل و الميزان التجاري'!C16</f>
        <v>1.4621967857211269E-3</v>
      </c>
      <c r="F208" s="122">
        <v>1956</v>
      </c>
      <c r="G208" s="123">
        <v>45</v>
      </c>
      <c r="H208" s="124">
        <f>F208/'التبادل و الميزان التجاري'!D16</f>
        <v>3.101896343378022E-3</v>
      </c>
      <c r="I208" s="16">
        <f>C208-F208</f>
        <v>105</v>
      </c>
      <c r="J208" s="96"/>
      <c r="K208" s="96"/>
    </row>
    <row r="209" spans="2:11" s="6" customFormat="1" ht="10.5" customHeight="1" thickTop="1" thickBot="1" x14ac:dyDescent="0.25">
      <c r="B209" s="42"/>
      <c r="C209" s="58"/>
      <c r="D209" s="58"/>
      <c r="E209" s="58"/>
      <c r="F209" s="58"/>
      <c r="G209" s="58"/>
      <c r="H209" s="58"/>
      <c r="I209" s="58"/>
      <c r="J209" s="96"/>
      <c r="K209" s="96"/>
    </row>
    <row r="210" spans="2:11" s="10" customFormat="1" ht="24.75" customHeight="1" thickBot="1" x14ac:dyDescent="0.25">
      <c r="B210" s="499" t="s">
        <v>499</v>
      </c>
      <c r="C210" s="500"/>
      <c r="D210" s="501"/>
      <c r="E210" s="18" t="s">
        <v>3</v>
      </c>
      <c r="F210" s="499" t="s">
        <v>500</v>
      </c>
      <c r="G210" s="500"/>
      <c r="H210" s="501"/>
      <c r="I210" s="18" t="s">
        <v>3</v>
      </c>
    </row>
    <row r="211" spans="2:11" s="55" customFormat="1" ht="24.75" customHeight="1" x14ac:dyDescent="0.2">
      <c r="B211" s="519" t="s">
        <v>430</v>
      </c>
      <c r="C211" s="550"/>
      <c r="D211" s="550"/>
      <c r="E211" s="54">
        <v>102</v>
      </c>
      <c r="F211" s="510" t="s">
        <v>431</v>
      </c>
      <c r="G211" s="550"/>
      <c r="H211" s="550"/>
      <c r="I211" s="51">
        <v>1524</v>
      </c>
      <c r="J211" s="102"/>
      <c r="K211" s="102"/>
    </row>
    <row r="212" spans="2:11" s="55" customFormat="1" ht="24.75" customHeight="1" x14ac:dyDescent="0.2">
      <c r="B212" s="492" t="s">
        <v>536</v>
      </c>
      <c r="C212" s="543"/>
      <c r="D212" s="543"/>
      <c r="E212" s="54">
        <v>85</v>
      </c>
      <c r="F212" s="497" t="s">
        <v>90</v>
      </c>
      <c r="G212" s="544"/>
      <c r="H212" s="543"/>
      <c r="I212" s="51">
        <v>211</v>
      </c>
      <c r="J212" s="102"/>
      <c r="K212" s="102"/>
    </row>
    <row r="213" spans="2:11" s="55" customFormat="1" ht="24.75" customHeight="1" x14ac:dyDescent="0.2">
      <c r="B213" s="556" t="s">
        <v>423</v>
      </c>
      <c r="C213" s="557"/>
      <c r="D213" s="557"/>
      <c r="E213" s="54">
        <v>76</v>
      </c>
      <c r="F213" s="514" t="s">
        <v>432</v>
      </c>
      <c r="G213" s="555"/>
      <c r="H213" s="555"/>
      <c r="I213" s="51">
        <v>62</v>
      </c>
      <c r="J213" s="102"/>
      <c r="K213" s="102"/>
    </row>
    <row r="214" spans="2:11" s="55" customFormat="1" ht="24.75" customHeight="1" x14ac:dyDescent="0.2">
      <c r="B214" s="492" t="s">
        <v>365</v>
      </c>
      <c r="C214" s="493"/>
      <c r="D214" s="493"/>
      <c r="E214" s="54">
        <v>70</v>
      </c>
      <c r="F214" s="492" t="s">
        <v>433</v>
      </c>
      <c r="G214" s="493"/>
      <c r="H214" s="493"/>
      <c r="I214" s="51">
        <v>36</v>
      </c>
      <c r="J214" s="102"/>
      <c r="K214" s="102"/>
    </row>
    <row r="215" spans="2:11" s="55" customFormat="1" ht="24.75" customHeight="1" thickBot="1" x14ac:dyDescent="0.25">
      <c r="B215" s="494" t="s">
        <v>537</v>
      </c>
      <c r="C215" s="495"/>
      <c r="D215" s="495"/>
      <c r="E215" s="85">
        <v>49</v>
      </c>
      <c r="F215" s="551" t="s">
        <v>538</v>
      </c>
      <c r="G215" s="552"/>
      <c r="H215" s="552"/>
      <c r="I215" s="85">
        <v>24</v>
      </c>
      <c r="J215" s="102"/>
      <c r="K215" s="102"/>
    </row>
    <row r="216" spans="2:11" s="6" customFormat="1" ht="24.75" customHeight="1" x14ac:dyDescent="0.2">
      <c r="I216" s="7"/>
      <c r="J216" s="96"/>
      <c r="K216" s="96"/>
    </row>
    <row r="217" spans="2:11" s="6" customFormat="1" ht="24.95" customHeight="1" x14ac:dyDescent="0.2">
      <c r="B217" s="483" t="s">
        <v>89</v>
      </c>
      <c r="C217" s="484"/>
      <c r="D217" s="484"/>
      <c r="E217" s="484"/>
      <c r="F217" s="484"/>
      <c r="G217" s="484"/>
      <c r="H217" s="484"/>
      <c r="I217" s="484"/>
      <c r="J217" s="96"/>
      <c r="K217" s="96"/>
    </row>
    <row r="218" spans="2:11" s="6" customFormat="1" ht="24.95" customHeight="1" x14ac:dyDescent="0.2">
      <c r="I218" s="7"/>
      <c r="J218" s="96"/>
      <c r="K218" s="96"/>
    </row>
    <row r="219" spans="2:11" s="6" customFormat="1" ht="24.95" customHeight="1" x14ac:dyDescent="0.2">
      <c r="I219" s="7"/>
      <c r="J219" s="96"/>
      <c r="K219" s="96"/>
    </row>
    <row r="220" spans="2:11" s="6" customFormat="1" ht="24.95" customHeight="1" x14ac:dyDescent="0.2">
      <c r="I220" s="7"/>
      <c r="J220" s="96"/>
      <c r="K220" s="96"/>
    </row>
    <row r="221" spans="2:11" s="6" customFormat="1" ht="24.95" customHeight="1" x14ac:dyDescent="0.2">
      <c r="I221" s="7"/>
      <c r="J221" s="96"/>
      <c r="K221" s="96"/>
    </row>
    <row r="222" spans="2:11" s="6" customFormat="1" ht="24.95" customHeight="1" x14ac:dyDescent="0.2">
      <c r="I222" s="7"/>
      <c r="J222" s="96"/>
      <c r="K222" s="96"/>
    </row>
    <row r="223" spans="2:11" s="6" customFormat="1" ht="24.95" customHeight="1" x14ac:dyDescent="0.2">
      <c r="I223" s="7"/>
      <c r="J223" s="96"/>
      <c r="K223" s="96"/>
    </row>
    <row r="224" spans="2:11" s="6" customFormat="1" ht="24.95" customHeight="1" x14ac:dyDescent="0.2">
      <c r="I224" s="7"/>
      <c r="J224" s="96"/>
      <c r="K224" s="96"/>
    </row>
    <row r="225" spans="2:11" s="6" customFormat="1" ht="24.95" customHeight="1" x14ac:dyDescent="0.2">
      <c r="I225" s="7"/>
      <c r="J225" s="96"/>
      <c r="K225" s="96"/>
    </row>
    <row r="226" spans="2:11" s="6" customFormat="1" ht="24.95" customHeight="1" x14ac:dyDescent="0.2">
      <c r="I226" s="7"/>
      <c r="J226" s="96"/>
      <c r="K226" s="96"/>
    </row>
    <row r="227" spans="2:11" s="6" customFormat="1" ht="24.95" customHeight="1" x14ac:dyDescent="0.2">
      <c r="I227" s="7"/>
      <c r="J227" s="96"/>
      <c r="K227" s="96"/>
    </row>
    <row r="228" spans="2:11" s="6" customFormat="1" ht="10.5" customHeight="1" x14ac:dyDescent="0.2">
      <c r="I228" s="7"/>
      <c r="J228" s="96"/>
      <c r="K228" s="96"/>
    </row>
    <row r="229" spans="2:11" s="6" customFormat="1" ht="11.25" customHeight="1" x14ac:dyDescent="0.2">
      <c r="E229" s="7"/>
      <c r="H229" s="7"/>
      <c r="I229" s="8"/>
      <c r="J229" s="96"/>
      <c r="K229" s="96"/>
    </row>
    <row r="230" spans="2:11" s="6" customFormat="1" ht="24.95" customHeight="1" x14ac:dyDescent="0.2">
      <c r="B230" s="488" t="s">
        <v>81</v>
      </c>
      <c r="C230" s="489"/>
      <c r="D230" s="489"/>
      <c r="E230" s="489"/>
      <c r="F230" s="489"/>
      <c r="G230" s="489"/>
      <c r="H230" s="489"/>
      <c r="I230" s="489"/>
      <c r="J230" s="96"/>
      <c r="K230" s="96"/>
    </row>
    <row r="231" spans="2:11" s="6" customFormat="1" ht="24.95" customHeight="1" x14ac:dyDescent="0.2">
      <c r="B231" s="485" t="s">
        <v>82</v>
      </c>
      <c r="C231" s="486"/>
      <c r="D231" s="486"/>
      <c r="E231" s="486"/>
      <c r="F231" s="486"/>
      <c r="G231" s="486"/>
      <c r="H231" s="486"/>
      <c r="I231" s="486"/>
      <c r="J231" s="96"/>
      <c r="K231" s="96"/>
    </row>
    <row r="232" spans="2:11" s="6" customFormat="1" ht="24.95" customHeight="1" x14ac:dyDescent="0.2">
      <c r="B232" s="487" t="s">
        <v>497</v>
      </c>
      <c r="C232" s="486"/>
      <c r="D232" s="486"/>
      <c r="E232" s="486"/>
      <c r="F232" s="486"/>
      <c r="G232" s="486"/>
      <c r="H232" s="486"/>
      <c r="I232" s="486"/>
      <c r="J232" s="96"/>
      <c r="K232" s="96"/>
    </row>
    <row r="233" spans="2:11" s="29" customFormat="1" ht="24.95" customHeight="1" thickBot="1" x14ac:dyDescent="0.3">
      <c r="B233" s="155" t="s">
        <v>0</v>
      </c>
      <c r="E233" s="30"/>
      <c r="H233" s="30"/>
      <c r="I233" s="152" t="s">
        <v>23</v>
      </c>
      <c r="J233" s="97"/>
      <c r="K233" s="97"/>
    </row>
    <row r="234" spans="2:11" s="19" customFormat="1" ht="24.95" customHeight="1" thickTop="1" thickBot="1" x14ac:dyDescent="0.35">
      <c r="B234" s="12" t="s">
        <v>1</v>
      </c>
      <c r="C234" s="503" t="s">
        <v>15</v>
      </c>
      <c r="D234" s="548"/>
      <c r="E234" s="549"/>
      <c r="F234" s="503" t="s">
        <v>16</v>
      </c>
      <c r="G234" s="548"/>
      <c r="H234" s="549"/>
      <c r="I234" s="506" t="s">
        <v>2</v>
      </c>
      <c r="J234" s="98"/>
      <c r="K234" s="98"/>
    </row>
    <row r="235" spans="2:11" s="5" customFormat="1" ht="24.95" customHeight="1" thickTop="1" x14ac:dyDescent="0.25">
      <c r="B235" s="508" t="s">
        <v>9</v>
      </c>
      <c r="C235" s="22" t="s">
        <v>3</v>
      </c>
      <c r="D235" s="20" t="s">
        <v>4</v>
      </c>
      <c r="E235" s="21" t="s">
        <v>5</v>
      </c>
      <c r="F235" s="22" t="s">
        <v>3</v>
      </c>
      <c r="G235" s="20" t="s">
        <v>4</v>
      </c>
      <c r="H235" s="21" t="s">
        <v>6</v>
      </c>
      <c r="I235" s="545"/>
      <c r="J235" s="99"/>
      <c r="K235" s="99"/>
    </row>
    <row r="236" spans="2:11" s="6" customFormat="1" ht="24.95" customHeight="1" thickBot="1" x14ac:dyDescent="0.25">
      <c r="B236" s="542"/>
      <c r="C236" s="423" t="s">
        <v>10</v>
      </c>
      <c r="D236" s="422" t="s">
        <v>11</v>
      </c>
      <c r="E236" s="421" t="s">
        <v>12</v>
      </c>
      <c r="F236" s="423" t="s">
        <v>10</v>
      </c>
      <c r="G236" s="422" t="s">
        <v>11</v>
      </c>
      <c r="H236" s="421" t="s">
        <v>12</v>
      </c>
      <c r="I236" s="335" t="s">
        <v>13</v>
      </c>
      <c r="J236" s="96"/>
      <c r="K236" s="96"/>
    </row>
    <row r="237" spans="2:11" s="6" customFormat="1" ht="24.75" customHeight="1" thickTop="1" x14ac:dyDescent="0.2">
      <c r="B237" s="111">
        <v>2004</v>
      </c>
      <c r="C237" s="120">
        <v>2172</v>
      </c>
      <c r="D237" s="126">
        <v>31</v>
      </c>
      <c r="E237" s="128">
        <f>C237/'التبادل و الميزان التجاري'!C7</f>
        <v>4.5969129570721983E-3</v>
      </c>
      <c r="F237" s="112">
        <v>1579</v>
      </c>
      <c r="G237" s="113">
        <v>26</v>
      </c>
      <c r="H237" s="110">
        <f>F237/'التبادل و الميزان التجاري'!D7</f>
        <v>8.8878131701743222E-3</v>
      </c>
      <c r="I237" s="32">
        <f t="shared" ref="I237:I244" si="6">C237-F237</f>
        <v>593</v>
      </c>
      <c r="J237" s="96"/>
      <c r="K237" s="96"/>
    </row>
    <row r="238" spans="2:11" s="6" customFormat="1" ht="24.75" customHeight="1" x14ac:dyDescent="0.2">
      <c r="B238" s="111">
        <v>2005</v>
      </c>
      <c r="C238" s="120">
        <v>2686</v>
      </c>
      <c r="D238" s="118">
        <v>31</v>
      </c>
      <c r="E238" s="128">
        <f>C238/'التبادل و الميزان التجاري'!C8</f>
        <v>3.9666599718819039E-3</v>
      </c>
      <c r="F238" s="112">
        <v>1945</v>
      </c>
      <c r="G238" s="113">
        <v>25</v>
      </c>
      <c r="H238" s="110">
        <f>F238/'التبادل و الميزان التجاري'!D8</f>
        <v>8.7225598134403667E-3</v>
      </c>
      <c r="I238" s="32">
        <f t="shared" si="6"/>
        <v>741</v>
      </c>
      <c r="J238" s="96"/>
      <c r="K238" s="96"/>
    </row>
    <row r="239" spans="2:11" s="6" customFormat="1" ht="24.75" customHeight="1" x14ac:dyDescent="0.2">
      <c r="B239" s="111">
        <v>2006</v>
      </c>
      <c r="C239" s="112">
        <v>2222</v>
      </c>
      <c r="D239" s="113">
        <v>35</v>
      </c>
      <c r="E239" s="114">
        <f>C239/'التبادل و الميزان التجاري'!C9</f>
        <v>2.8078990167298718E-3</v>
      </c>
      <c r="F239" s="120">
        <v>1724</v>
      </c>
      <c r="G239" s="113">
        <v>33</v>
      </c>
      <c r="H239" s="114">
        <f>F239/'التبادل و الميزان التجاري'!D9</f>
        <v>6.5952058515237064E-3</v>
      </c>
      <c r="I239" s="49">
        <f t="shared" si="6"/>
        <v>498</v>
      </c>
      <c r="J239" s="96"/>
      <c r="K239" s="96"/>
    </row>
    <row r="240" spans="2:11" s="6" customFormat="1" ht="24.75" customHeight="1" x14ac:dyDescent="0.2">
      <c r="B240" s="111">
        <v>2007</v>
      </c>
      <c r="C240" s="112">
        <v>2711</v>
      </c>
      <c r="D240" s="113">
        <v>33</v>
      </c>
      <c r="E240" s="114">
        <f>C240/'التبادل و الميزان التجاري'!C10</f>
        <v>3.1004010736468196E-3</v>
      </c>
      <c r="F240" s="120">
        <v>1866</v>
      </c>
      <c r="G240" s="113">
        <v>35</v>
      </c>
      <c r="H240" s="114">
        <f>F240/'التبادل و الميزان التجاري'!D10</f>
        <v>5.5192730886633066E-3</v>
      </c>
      <c r="I240" s="49">
        <f t="shared" si="6"/>
        <v>845</v>
      </c>
      <c r="J240" s="96"/>
      <c r="K240" s="96"/>
    </row>
    <row r="241" spans="2:11" s="6" customFormat="1" ht="24.75" customHeight="1" x14ac:dyDescent="0.2">
      <c r="B241" s="111">
        <v>2008</v>
      </c>
      <c r="C241" s="120">
        <v>2868</v>
      </c>
      <c r="D241" s="113">
        <v>36</v>
      </c>
      <c r="E241" s="114">
        <f>C241/'التبادل و الميزان التجاري'!C11</f>
        <v>2.4398502061282095E-3</v>
      </c>
      <c r="F241" s="120">
        <v>1963</v>
      </c>
      <c r="G241" s="113">
        <v>37</v>
      </c>
      <c r="H241" s="114">
        <f>F241/'التبادل و الميزان التجاري'!D11</f>
        <v>4.5465810312840908E-3</v>
      </c>
      <c r="I241" s="49">
        <f t="shared" si="6"/>
        <v>905</v>
      </c>
      <c r="J241" s="96"/>
      <c r="K241" s="96"/>
    </row>
    <row r="242" spans="2:11" s="6" customFormat="1" ht="24.75" customHeight="1" x14ac:dyDescent="0.2">
      <c r="B242" s="111">
        <v>2009</v>
      </c>
      <c r="C242" s="120">
        <v>2357</v>
      </c>
      <c r="D242" s="113">
        <v>35</v>
      </c>
      <c r="E242" s="114">
        <f>C242/'التبادل و الميزان التجاري'!C12</f>
        <v>3.2685765952165345E-3</v>
      </c>
      <c r="F242" s="120">
        <v>1651</v>
      </c>
      <c r="G242" s="113">
        <v>34</v>
      </c>
      <c r="H242" s="114">
        <f>F242/'التبادل و الميزان التجاري'!D12</f>
        <v>4.6079991068687376E-3</v>
      </c>
      <c r="I242" s="49">
        <f t="shared" si="6"/>
        <v>706</v>
      </c>
      <c r="J242" s="96"/>
      <c r="K242" s="96"/>
    </row>
    <row r="243" spans="2:11" s="6" customFormat="1" ht="24.75" customHeight="1" x14ac:dyDescent="0.2">
      <c r="B243" s="111">
        <v>2010</v>
      </c>
      <c r="C243" s="120">
        <v>3041</v>
      </c>
      <c r="D243" s="113">
        <v>33</v>
      </c>
      <c r="E243" s="114">
        <f>C243/'التبادل و الميزان التجاري'!C13</f>
        <v>3.2289747660028561E-3</v>
      </c>
      <c r="F243" s="120">
        <v>2152</v>
      </c>
      <c r="G243" s="113">
        <v>33</v>
      </c>
      <c r="H243" s="114">
        <f>F243/'التبادل و الميزان التجاري'!D13</f>
        <v>5.3701189810748222E-3</v>
      </c>
      <c r="I243" s="49">
        <f t="shared" si="6"/>
        <v>889</v>
      </c>
      <c r="J243" s="96"/>
      <c r="K243" s="96"/>
    </row>
    <row r="244" spans="2:11" s="6" customFormat="1" ht="24.75" customHeight="1" x14ac:dyDescent="0.2">
      <c r="B244" s="111">
        <v>2011</v>
      </c>
      <c r="C244" s="120">
        <v>3399</v>
      </c>
      <c r="D244" s="113">
        <v>36</v>
      </c>
      <c r="E244" s="114">
        <f>C244/'التبادل و الميزان التجاري'!C14</f>
        <v>2.4853394948889311E-3</v>
      </c>
      <c r="F244" s="120">
        <v>1956</v>
      </c>
      <c r="G244" s="113">
        <v>39</v>
      </c>
      <c r="H244" s="114">
        <f>F244/'التبادل و الميزان التجاري'!D14</f>
        <v>3.9639354826942605E-3</v>
      </c>
      <c r="I244" s="49">
        <f t="shared" si="6"/>
        <v>1443</v>
      </c>
      <c r="J244" s="96"/>
      <c r="K244" s="96"/>
    </row>
    <row r="245" spans="2:11" s="6" customFormat="1" ht="24.75" customHeight="1" x14ac:dyDescent="0.2">
      <c r="B245" s="111">
        <v>2012</v>
      </c>
      <c r="C245" s="120">
        <v>1969</v>
      </c>
      <c r="D245" s="113">
        <v>43</v>
      </c>
      <c r="E245" s="114">
        <f>C245/'التبادل و الميزان التجاري'!C15</f>
        <v>1.3518690671210888E-3</v>
      </c>
      <c r="F245" s="120">
        <v>1527</v>
      </c>
      <c r="G245" s="113">
        <v>48</v>
      </c>
      <c r="H245" s="114">
        <f>F245/'التبادل و الميزان التجاري'!D15</f>
        <v>2.617087680149724E-3</v>
      </c>
      <c r="I245" s="49">
        <v>442</v>
      </c>
      <c r="J245" s="96"/>
      <c r="K245" s="96"/>
    </row>
    <row r="246" spans="2:11" s="6" customFormat="1" ht="24.75" customHeight="1" thickBot="1" x14ac:dyDescent="0.25">
      <c r="B246" s="121">
        <v>2013</v>
      </c>
      <c r="C246" s="122">
        <v>500</v>
      </c>
      <c r="D246" s="123">
        <v>57</v>
      </c>
      <c r="E246" s="124">
        <f>C246/'التبادل و الميزان التجاري'!C16</f>
        <v>3.5472993345975906E-4</v>
      </c>
      <c r="F246" s="122">
        <v>725</v>
      </c>
      <c r="G246" s="123">
        <v>60</v>
      </c>
      <c r="H246" s="124">
        <f>F246/'التبادل و الميزان التجاري'!D16</f>
        <v>1.1497315178676207E-3</v>
      </c>
      <c r="I246" s="16">
        <f>C246-F246</f>
        <v>-225</v>
      </c>
      <c r="J246" s="96"/>
      <c r="K246" s="96"/>
    </row>
    <row r="247" spans="2:11" s="6" customFormat="1" ht="10.5" customHeight="1" thickTop="1" thickBot="1" x14ac:dyDescent="0.25">
      <c r="B247" s="42"/>
      <c r="C247" s="58"/>
      <c r="D247" s="58"/>
      <c r="E247" s="58"/>
      <c r="F247" s="58"/>
      <c r="G247" s="58"/>
      <c r="H247" s="58"/>
      <c r="I247" s="58"/>
      <c r="J247" s="96"/>
      <c r="K247" s="96"/>
    </row>
    <row r="248" spans="2:11" s="10" customFormat="1" ht="24.75" customHeight="1" thickBot="1" x14ac:dyDescent="0.25">
      <c r="B248" s="499" t="s">
        <v>499</v>
      </c>
      <c r="C248" s="500"/>
      <c r="D248" s="501"/>
      <c r="E248" s="18" t="s">
        <v>3</v>
      </c>
      <c r="F248" s="499" t="s">
        <v>500</v>
      </c>
      <c r="G248" s="500"/>
      <c r="H248" s="501"/>
      <c r="I248" s="18" t="s">
        <v>3</v>
      </c>
    </row>
    <row r="249" spans="2:11" s="6" customFormat="1" ht="24.75" customHeight="1" x14ac:dyDescent="0.2">
      <c r="B249" s="519" t="s">
        <v>460</v>
      </c>
      <c r="C249" s="550"/>
      <c r="D249" s="550"/>
      <c r="E249" s="54">
        <v>89</v>
      </c>
      <c r="F249" s="510" t="s">
        <v>431</v>
      </c>
      <c r="G249" s="550"/>
      <c r="H249" s="550"/>
      <c r="I249" s="51">
        <v>256</v>
      </c>
      <c r="J249" s="96"/>
      <c r="K249" s="96"/>
    </row>
    <row r="250" spans="2:11" s="6" customFormat="1" ht="24.75" customHeight="1" x14ac:dyDescent="0.2">
      <c r="B250" s="492" t="s">
        <v>539</v>
      </c>
      <c r="C250" s="543"/>
      <c r="D250" s="543"/>
      <c r="E250" s="54">
        <v>59</v>
      </c>
      <c r="F250" s="492" t="s">
        <v>542</v>
      </c>
      <c r="G250" s="493"/>
      <c r="H250" s="553"/>
      <c r="I250" s="91">
        <v>31</v>
      </c>
      <c r="J250" s="96"/>
      <c r="K250" s="96"/>
    </row>
    <row r="251" spans="2:11" s="6" customFormat="1" ht="24.75" customHeight="1" x14ac:dyDescent="0.2">
      <c r="B251" s="492" t="s">
        <v>540</v>
      </c>
      <c r="C251" s="543"/>
      <c r="D251" s="543"/>
      <c r="E251" s="54">
        <v>47</v>
      </c>
      <c r="F251" s="490" t="s">
        <v>768</v>
      </c>
      <c r="G251" s="491"/>
      <c r="H251" s="554"/>
      <c r="I251" s="91">
        <v>29</v>
      </c>
      <c r="J251" s="96"/>
      <c r="K251" s="96"/>
    </row>
    <row r="252" spans="2:11" s="6" customFormat="1" ht="24.75" customHeight="1" x14ac:dyDescent="0.2">
      <c r="B252" s="492" t="s">
        <v>806</v>
      </c>
      <c r="C252" s="543"/>
      <c r="D252" s="543"/>
      <c r="E252" s="54">
        <v>40</v>
      </c>
      <c r="F252" s="492" t="s">
        <v>541</v>
      </c>
      <c r="G252" s="493"/>
      <c r="H252" s="553"/>
      <c r="I252" s="91">
        <v>19</v>
      </c>
      <c r="J252" s="96"/>
      <c r="K252" s="96"/>
    </row>
    <row r="253" spans="2:11" s="6" customFormat="1" ht="24.75" customHeight="1" thickBot="1" x14ac:dyDescent="0.25">
      <c r="B253" s="494" t="s">
        <v>807</v>
      </c>
      <c r="C253" s="547"/>
      <c r="D253" s="547"/>
      <c r="E253" s="79">
        <v>19</v>
      </c>
      <c r="F253" s="494" t="s">
        <v>543</v>
      </c>
      <c r="G253" s="547"/>
      <c r="H253" s="547"/>
      <c r="I253" s="52">
        <v>15</v>
      </c>
      <c r="J253" s="96"/>
      <c r="K253" s="96"/>
    </row>
    <row r="254" spans="2:11" s="6" customFormat="1" ht="24.75" customHeight="1" x14ac:dyDescent="0.2">
      <c r="B254" s="55"/>
      <c r="C254" s="55"/>
      <c r="D254" s="55"/>
      <c r="E254" s="56"/>
      <c r="F254" s="55"/>
      <c r="G254" s="55"/>
      <c r="H254" s="56"/>
      <c r="I254" s="57"/>
      <c r="J254" s="96"/>
      <c r="K254" s="96"/>
    </row>
    <row r="255" spans="2:11" s="6" customFormat="1" ht="24.95" customHeight="1" x14ac:dyDescent="0.2">
      <c r="B255" s="483" t="s">
        <v>83</v>
      </c>
      <c r="C255" s="484"/>
      <c r="D255" s="484"/>
      <c r="E255" s="484"/>
      <c r="F255" s="484"/>
      <c r="G255" s="484"/>
      <c r="H255" s="484"/>
      <c r="I255" s="484"/>
      <c r="J255" s="96"/>
      <c r="K255" s="96"/>
    </row>
    <row r="256" spans="2:11" s="6" customFormat="1" ht="24.95" customHeight="1" x14ac:dyDescent="0.2">
      <c r="I256" s="7"/>
      <c r="J256" s="96"/>
      <c r="K256" s="96"/>
    </row>
    <row r="257" spans="2:11" s="6" customFormat="1" ht="24.95" customHeight="1" x14ac:dyDescent="0.2">
      <c r="I257" s="7"/>
      <c r="J257" s="96"/>
      <c r="K257" s="96"/>
    </row>
    <row r="258" spans="2:11" s="6" customFormat="1" ht="24.95" customHeight="1" x14ac:dyDescent="0.2">
      <c r="I258" s="7"/>
      <c r="J258" s="96"/>
      <c r="K258" s="96"/>
    </row>
    <row r="259" spans="2:11" s="6" customFormat="1" ht="24.95" customHeight="1" x14ac:dyDescent="0.2">
      <c r="I259" s="7"/>
      <c r="J259" s="96"/>
      <c r="K259" s="96"/>
    </row>
    <row r="260" spans="2:11" s="6" customFormat="1" ht="24.95" customHeight="1" x14ac:dyDescent="0.2">
      <c r="I260" s="7"/>
      <c r="J260" s="96"/>
      <c r="K260" s="96"/>
    </row>
    <row r="261" spans="2:11" s="6" customFormat="1" ht="24.95" customHeight="1" x14ac:dyDescent="0.2">
      <c r="I261" s="7"/>
      <c r="J261" s="96"/>
      <c r="K261" s="96"/>
    </row>
    <row r="262" spans="2:11" s="6" customFormat="1" ht="24.95" customHeight="1" x14ac:dyDescent="0.2">
      <c r="I262" s="7"/>
      <c r="J262" s="96"/>
      <c r="K262" s="96"/>
    </row>
    <row r="263" spans="2:11" s="6" customFormat="1" ht="24.95" customHeight="1" x14ac:dyDescent="0.2">
      <c r="I263" s="7"/>
      <c r="J263" s="96"/>
      <c r="K263" s="96"/>
    </row>
    <row r="264" spans="2:11" s="6" customFormat="1" ht="24.95" customHeight="1" x14ac:dyDescent="0.2">
      <c r="I264" s="7"/>
      <c r="J264" s="96"/>
      <c r="K264" s="96"/>
    </row>
    <row r="265" spans="2:11" s="6" customFormat="1" ht="24.95" customHeight="1" x14ac:dyDescent="0.2">
      <c r="I265" s="7"/>
      <c r="J265" s="96"/>
      <c r="K265" s="96"/>
    </row>
    <row r="266" spans="2:11" s="6" customFormat="1" ht="10.5" customHeight="1" x14ac:dyDescent="0.2">
      <c r="I266" s="7"/>
      <c r="J266" s="96"/>
      <c r="K266" s="96"/>
    </row>
    <row r="267" spans="2:11" s="6" customFormat="1" ht="11.25" customHeight="1" x14ac:dyDescent="0.2">
      <c r="E267" s="7"/>
      <c r="F267" s="28"/>
      <c r="H267" s="7"/>
      <c r="I267" s="8"/>
      <c r="J267" s="96"/>
      <c r="K267" s="96"/>
    </row>
    <row r="268" spans="2:11" s="6" customFormat="1" ht="24.95" customHeight="1" x14ac:dyDescent="0.2">
      <c r="B268" s="488" t="s">
        <v>94</v>
      </c>
      <c r="C268" s="489"/>
      <c r="D268" s="489"/>
      <c r="E268" s="489"/>
      <c r="F268" s="489"/>
      <c r="G268" s="489"/>
      <c r="H268" s="489"/>
      <c r="I268" s="489"/>
      <c r="J268" s="96"/>
      <c r="K268" s="96"/>
    </row>
    <row r="269" spans="2:11" s="6" customFormat="1" ht="24.95" customHeight="1" x14ac:dyDescent="0.2">
      <c r="B269" s="485" t="s">
        <v>95</v>
      </c>
      <c r="C269" s="486"/>
      <c r="D269" s="486"/>
      <c r="E269" s="486"/>
      <c r="F269" s="486"/>
      <c r="G269" s="486"/>
      <c r="H269" s="486"/>
      <c r="I269" s="486"/>
      <c r="J269" s="96"/>
      <c r="K269" s="96"/>
    </row>
    <row r="270" spans="2:11" s="6" customFormat="1" ht="24.95" customHeight="1" x14ac:dyDescent="0.2">
      <c r="B270" s="487" t="s">
        <v>497</v>
      </c>
      <c r="C270" s="486"/>
      <c r="D270" s="486"/>
      <c r="E270" s="486"/>
      <c r="F270" s="486"/>
      <c r="G270" s="486"/>
      <c r="H270" s="486"/>
      <c r="I270" s="486"/>
      <c r="J270" s="96"/>
      <c r="K270" s="96"/>
    </row>
    <row r="271" spans="2:11" s="29" customFormat="1" ht="24.95" customHeight="1" thickBot="1" x14ac:dyDescent="0.3">
      <c r="B271" s="155" t="s">
        <v>14</v>
      </c>
      <c r="E271" s="30"/>
      <c r="H271" s="30"/>
      <c r="I271" s="152" t="s">
        <v>23</v>
      </c>
      <c r="J271" s="97"/>
      <c r="K271" s="97"/>
    </row>
    <row r="272" spans="2:11" s="19" customFormat="1" ht="24.95" customHeight="1" thickTop="1" thickBot="1" x14ac:dyDescent="0.35">
      <c r="B272" s="12" t="s">
        <v>1</v>
      </c>
      <c r="C272" s="503" t="s">
        <v>15</v>
      </c>
      <c r="D272" s="548"/>
      <c r="E272" s="549"/>
      <c r="F272" s="503" t="s">
        <v>16</v>
      </c>
      <c r="G272" s="548"/>
      <c r="H272" s="549"/>
      <c r="I272" s="506" t="s">
        <v>2</v>
      </c>
      <c r="J272" s="98"/>
      <c r="K272" s="98"/>
    </row>
    <row r="273" spans="2:11" s="5" customFormat="1" ht="24.95" customHeight="1" thickTop="1" x14ac:dyDescent="0.25">
      <c r="B273" s="508" t="s">
        <v>9</v>
      </c>
      <c r="C273" s="22" t="s">
        <v>3</v>
      </c>
      <c r="D273" s="20" t="s">
        <v>4</v>
      </c>
      <c r="E273" s="21" t="s">
        <v>5</v>
      </c>
      <c r="F273" s="22" t="s">
        <v>3</v>
      </c>
      <c r="G273" s="20" t="s">
        <v>4</v>
      </c>
      <c r="H273" s="21" t="s">
        <v>6</v>
      </c>
      <c r="I273" s="545"/>
      <c r="J273" s="99"/>
      <c r="K273" s="99"/>
    </row>
    <row r="274" spans="2:11" s="6" customFormat="1" ht="24.95" customHeight="1" thickBot="1" x14ac:dyDescent="0.25">
      <c r="B274" s="542"/>
      <c r="C274" s="423" t="s">
        <v>10</v>
      </c>
      <c r="D274" s="422" t="s">
        <v>11</v>
      </c>
      <c r="E274" s="421" t="s">
        <v>12</v>
      </c>
      <c r="F274" s="423" t="s">
        <v>10</v>
      </c>
      <c r="G274" s="422" t="s">
        <v>11</v>
      </c>
      <c r="H274" s="421" t="s">
        <v>12</v>
      </c>
      <c r="I274" s="335" t="s">
        <v>13</v>
      </c>
      <c r="J274" s="96"/>
      <c r="K274" s="96"/>
    </row>
    <row r="275" spans="2:11" s="6" customFormat="1" ht="24.75" customHeight="1" thickTop="1" x14ac:dyDescent="0.2">
      <c r="B275" s="111">
        <v>2004</v>
      </c>
      <c r="C275" s="120">
        <v>340</v>
      </c>
      <c r="D275" s="126">
        <v>52</v>
      </c>
      <c r="E275" s="128">
        <f>C275/'التبادل و الميزان التجاري'!C7</f>
        <v>7.1959042606102553E-4</v>
      </c>
      <c r="F275" s="112">
        <v>103</v>
      </c>
      <c r="G275" s="113">
        <v>68</v>
      </c>
      <c r="H275" s="110">
        <f>F275/'التبادل و الميزان التجاري'!D7</f>
        <v>5.797623537225809E-4</v>
      </c>
      <c r="I275" s="32">
        <f t="shared" ref="I275:I282" si="7">C275-F275</f>
        <v>237</v>
      </c>
      <c r="J275" s="96"/>
      <c r="K275" s="96"/>
    </row>
    <row r="276" spans="2:11" s="6" customFormat="1" ht="24.75" customHeight="1" x14ac:dyDescent="0.2">
      <c r="B276" s="111">
        <v>2005</v>
      </c>
      <c r="C276" s="120">
        <v>357</v>
      </c>
      <c r="D276" s="118">
        <v>52</v>
      </c>
      <c r="E276" s="128">
        <f>C276/'التبادل و الميزان التجاري'!C8</f>
        <v>5.2721430006025304E-4</v>
      </c>
      <c r="F276" s="112">
        <v>247</v>
      </c>
      <c r="G276" s="113">
        <v>60</v>
      </c>
      <c r="H276" s="110">
        <f>F276/'التبادل و الميزان التجاري'!D8</f>
        <v>1.1076978272081082E-3</v>
      </c>
      <c r="I276" s="32">
        <f t="shared" si="7"/>
        <v>110</v>
      </c>
      <c r="J276" s="96"/>
      <c r="K276" s="96"/>
    </row>
    <row r="277" spans="2:11" s="6" customFormat="1" ht="24.75" customHeight="1" x14ac:dyDescent="0.2">
      <c r="B277" s="111">
        <v>2006</v>
      </c>
      <c r="C277" s="112">
        <v>350</v>
      </c>
      <c r="D277" s="113">
        <v>53</v>
      </c>
      <c r="E277" s="114">
        <f>C277/'التبادل و الميزان التجاري'!C9</f>
        <v>4.4228832396735153E-4</v>
      </c>
      <c r="F277" s="120">
        <v>154</v>
      </c>
      <c r="G277" s="113">
        <v>65</v>
      </c>
      <c r="H277" s="114">
        <f>F277/'التبادل و الميزان التجاري'!D9</f>
        <v>5.8913091713146798E-4</v>
      </c>
      <c r="I277" s="49">
        <f t="shared" si="7"/>
        <v>196</v>
      </c>
      <c r="J277" s="96"/>
      <c r="K277" s="96"/>
    </row>
    <row r="278" spans="2:11" s="6" customFormat="1" ht="24.75" customHeight="1" x14ac:dyDescent="0.2">
      <c r="B278" s="111">
        <v>2007</v>
      </c>
      <c r="C278" s="112">
        <v>335</v>
      </c>
      <c r="D278" s="113">
        <v>52</v>
      </c>
      <c r="E278" s="114">
        <f>C278/'التبادل و الميزان التجاري'!C10</f>
        <v>3.8311853916329198E-4</v>
      </c>
      <c r="F278" s="120">
        <v>169</v>
      </c>
      <c r="G278" s="113">
        <v>69</v>
      </c>
      <c r="H278" s="114">
        <f>F278/'التبادل و الميزان التجاري'!D10</f>
        <v>4.9986985636875608E-4</v>
      </c>
      <c r="I278" s="49">
        <f t="shared" si="7"/>
        <v>166</v>
      </c>
      <c r="J278" s="96"/>
      <c r="K278" s="96"/>
    </row>
    <row r="279" spans="2:11" s="6" customFormat="1" ht="24.75" customHeight="1" x14ac:dyDescent="0.2">
      <c r="B279" s="111">
        <v>2008</v>
      </c>
      <c r="C279" s="120">
        <v>471</v>
      </c>
      <c r="D279" s="113">
        <v>55</v>
      </c>
      <c r="E279" s="114">
        <f>C279/'التبادل و الميزان التجاري'!C11</f>
        <v>4.006866970315156E-4</v>
      </c>
      <c r="F279" s="120">
        <v>316</v>
      </c>
      <c r="G279" s="113">
        <v>63</v>
      </c>
      <c r="H279" s="114">
        <f>F279/'التبادل و الميزان التجاري'!D11</f>
        <v>7.3189995205592091E-4</v>
      </c>
      <c r="I279" s="49">
        <f t="shared" si="7"/>
        <v>155</v>
      </c>
      <c r="J279" s="96"/>
      <c r="K279" s="96"/>
    </row>
    <row r="280" spans="2:11" s="6" customFormat="1" ht="24.75" customHeight="1" x14ac:dyDescent="0.2">
      <c r="B280" s="111">
        <v>2009</v>
      </c>
      <c r="C280" s="120">
        <v>396</v>
      </c>
      <c r="D280" s="113">
        <v>55</v>
      </c>
      <c r="E280" s="114">
        <f>C280/'التبادل و الميزان التجاري'!C12</f>
        <v>5.4915415006607875E-4</v>
      </c>
      <c r="F280" s="120">
        <v>166</v>
      </c>
      <c r="G280" s="113">
        <v>67</v>
      </c>
      <c r="H280" s="114">
        <f>F280/'التبادل و الميزان التجاري'!D12</f>
        <v>4.6331184236233217E-4</v>
      </c>
      <c r="I280" s="49">
        <f t="shared" si="7"/>
        <v>230</v>
      </c>
      <c r="J280" s="96"/>
      <c r="K280" s="96"/>
    </row>
    <row r="281" spans="2:11" s="6" customFormat="1" ht="24.75" customHeight="1" x14ac:dyDescent="0.2">
      <c r="B281" s="111">
        <v>2010</v>
      </c>
      <c r="C281" s="120">
        <v>536</v>
      </c>
      <c r="D281" s="113">
        <v>55</v>
      </c>
      <c r="E281" s="114">
        <f>C281/'التبادل و الميزان التجاري'!C13</f>
        <v>5.6913202057794503E-4</v>
      </c>
      <c r="F281" s="120">
        <v>134</v>
      </c>
      <c r="G281" s="113">
        <v>74</v>
      </c>
      <c r="H281" s="114">
        <f>F281/'التبادل و الميزان التجاري'!D13</f>
        <v>3.34384732092949E-4</v>
      </c>
      <c r="I281" s="49">
        <f t="shared" si="7"/>
        <v>402</v>
      </c>
      <c r="J281" s="96"/>
      <c r="K281" s="96"/>
    </row>
    <row r="282" spans="2:11" s="6" customFormat="1" ht="24.75" customHeight="1" x14ac:dyDescent="0.2">
      <c r="B282" s="111">
        <v>2011</v>
      </c>
      <c r="C282" s="120">
        <v>913</v>
      </c>
      <c r="D282" s="113">
        <v>53</v>
      </c>
      <c r="E282" s="114">
        <f>C282/'التبادل و الميزان التجاري'!C14</f>
        <v>6.675831005688715E-4</v>
      </c>
      <c r="F282" s="120">
        <v>77</v>
      </c>
      <c r="G282" s="113">
        <v>83</v>
      </c>
      <c r="H282" s="114">
        <f>F282/'التبادل و الميزان التجاري'!D14</f>
        <v>1.5604449497313806E-4</v>
      </c>
      <c r="I282" s="49">
        <f t="shared" si="7"/>
        <v>836</v>
      </c>
      <c r="J282" s="96"/>
      <c r="K282" s="96"/>
    </row>
    <row r="283" spans="2:11" s="6" customFormat="1" ht="24.75" customHeight="1" x14ac:dyDescent="0.2">
      <c r="B283" s="111">
        <v>2012</v>
      </c>
      <c r="C283" s="120">
        <v>721</v>
      </c>
      <c r="D283" s="113">
        <v>54</v>
      </c>
      <c r="E283" s="114">
        <f>C283/'التبادل و الميزان التجاري'!C15</f>
        <v>4.9502163402453275E-4</v>
      </c>
      <c r="F283" s="120">
        <v>128</v>
      </c>
      <c r="G283" s="113">
        <v>77</v>
      </c>
      <c r="H283" s="114">
        <f>F283/'التبادل و الميزان التجاري'!D15</f>
        <v>2.1937604653514387E-4</v>
      </c>
      <c r="I283" s="49">
        <v>593</v>
      </c>
      <c r="J283" s="96"/>
      <c r="K283" s="96"/>
    </row>
    <row r="284" spans="2:11" s="6" customFormat="1" ht="24.75" customHeight="1" thickBot="1" x14ac:dyDescent="0.25">
      <c r="B284" s="121">
        <v>2013</v>
      </c>
      <c r="C284" s="122">
        <v>977</v>
      </c>
      <c r="D284" s="123">
        <v>48</v>
      </c>
      <c r="E284" s="124">
        <f>C284/'التبادل و الميزان التجاري'!C16</f>
        <v>6.9314228998036925E-4</v>
      </c>
      <c r="F284" s="122">
        <v>142</v>
      </c>
      <c r="G284" s="123">
        <v>81</v>
      </c>
      <c r="H284" s="124">
        <f>F284/'التبادل و الميزان التجاري'!D16</f>
        <v>2.2518879384441674E-4</v>
      </c>
      <c r="I284" s="16">
        <f>C284-F284</f>
        <v>835</v>
      </c>
      <c r="J284" s="96"/>
      <c r="K284" s="96"/>
    </row>
    <row r="285" spans="2:11" s="6" customFormat="1" ht="10.5" customHeight="1" thickTop="1" thickBot="1" x14ac:dyDescent="0.25">
      <c r="B285" s="55"/>
      <c r="C285" s="42" t="s">
        <v>7</v>
      </c>
      <c r="D285" s="58"/>
      <c r="E285" s="58"/>
      <c r="F285" s="58"/>
      <c r="G285" s="58"/>
      <c r="H285" s="58"/>
      <c r="I285" s="58"/>
      <c r="J285" s="96"/>
      <c r="K285" s="96"/>
    </row>
    <row r="286" spans="2:11" s="10" customFormat="1" ht="24.75" customHeight="1" thickBot="1" x14ac:dyDescent="0.25">
      <c r="B286" s="499" t="s">
        <v>499</v>
      </c>
      <c r="C286" s="500"/>
      <c r="D286" s="501"/>
      <c r="E286" s="18" t="s">
        <v>3</v>
      </c>
      <c r="F286" s="499" t="s">
        <v>500</v>
      </c>
      <c r="G286" s="500"/>
      <c r="H286" s="501"/>
      <c r="I286" s="18" t="s">
        <v>3</v>
      </c>
    </row>
    <row r="287" spans="2:11" s="55" customFormat="1" ht="24.75" customHeight="1" x14ac:dyDescent="0.2">
      <c r="B287" s="492" t="s">
        <v>434</v>
      </c>
      <c r="C287" s="543"/>
      <c r="D287" s="543"/>
      <c r="E287" s="54">
        <v>288</v>
      </c>
      <c r="F287" s="558" t="s">
        <v>435</v>
      </c>
      <c r="G287" s="559"/>
      <c r="H287" s="559"/>
      <c r="I287" s="54">
        <v>23</v>
      </c>
      <c r="J287" s="102"/>
      <c r="K287" s="102"/>
    </row>
    <row r="288" spans="2:11" s="55" customFormat="1" ht="24.75" customHeight="1" x14ac:dyDescent="0.2">
      <c r="B288" s="492" t="s">
        <v>374</v>
      </c>
      <c r="C288" s="543"/>
      <c r="D288" s="543"/>
      <c r="E288" s="54">
        <v>162</v>
      </c>
      <c r="F288" s="497" t="s">
        <v>545</v>
      </c>
      <c r="G288" s="544"/>
      <c r="H288" s="543"/>
      <c r="I288" s="54">
        <v>17</v>
      </c>
      <c r="J288" s="102"/>
      <c r="K288" s="102"/>
    </row>
    <row r="289" spans="2:11" s="55" customFormat="1" ht="24.75" customHeight="1" x14ac:dyDescent="0.2">
      <c r="B289" s="492" t="s">
        <v>436</v>
      </c>
      <c r="C289" s="543"/>
      <c r="D289" s="543"/>
      <c r="E289" s="54">
        <v>91</v>
      </c>
      <c r="F289" s="497" t="s">
        <v>547</v>
      </c>
      <c r="G289" s="544"/>
      <c r="H289" s="543"/>
      <c r="I289" s="54">
        <v>10</v>
      </c>
      <c r="J289" s="102"/>
      <c r="K289" s="102"/>
    </row>
    <row r="290" spans="2:11" s="55" customFormat="1" ht="24.75" customHeight="1" x14ac:dyDescent="0.2">
      <c r="B290" s="492" t="s">
        <v>426</v>
      </c>
      <c r="C290" s="543"/>
      <c r="D290" s="543"/>
      <c r="E290" s="54">
        <v>85</v>
      </c>
      <c r="F290" s="539" t="s">
        <v>546</v>
      </c>
      <c r="G290" s="541"/>
      <c r="H290" s="541"/>
      <c r="I290" s="54">
        <v>8</v>
      </c>
      <c r="J290" s="102"/>
      <c r="K290" s="102"/>
    </row>
    <row r="291" spans="2:11" s="55" customFormat="1" ht="24.75" customHeight="1" thickBot="1" x14ac:dyDescent="0.25">
      <c r="B291" s="494" t="s">
        <v>544</v>
      </c>
      <c r="C291" s="547"/>
      <c r="D291" s="547"/>
      <c r="E291" s="79">
        <v>32</v>
      </c>
      <c r="F291" s="494" t="s">
        <v>808</v>
      </c>
      <c r="G291" s="547"/>
      <c r="H291" s="547"/>
      <c r="I291" s="79">
        <v>7</v>
      </c>
      <c r="J291" s="102"/>
      <c r="K291" s="102"/>
    </row>
    <row r="292" spans="2:11" s="6" customFormat="1" ht="24.75" customHeight="1" x14ac:dyDescent="0.2">
      <c r="B292" s="55"/>
      <c r="C292" s="55"/>
      <c r="D292" s="55"/>
      <c r="E292" s="56"/>
      <c r="F292" s="55"/>
      <c r="G292" s="55"/>
      <c r="H292" s="56"/>
      <c r="I292" s="57"/>
      <c r="J292" s="96"/>
      <c r="K292" s="96"/>
    </row>
    <row r="293" spans="2:11" s="6" customFormat="1" ht="24.95" customHeight="1" x14ac:dyDescent="0.2">
      <c r="B293" s="483" t="s">
        <v>96</v>
      </c>
      <c r="C293" s="484"/>
      <c r="D293" s="484"/>
      <c r="E293" s="484"/>
      <c r="F293" s="484"/>
      <c r="G293" s="484"/>
      <c r="H293" s="484"/>
      <c r="I293" s="484"/>
      <c r="J293" s="96"/>
      <c r="K293" s="96"/>
    </row>
    <row r="294" spans="2:11" s="6" customFormat="1" ht="24.95" customHeight="1" x14ac:dyDescent="0.2">
      <c r="I294" s="7"/>
      <c r="J294" s="96"/>
      <c r="K294" s="96"/>
    </row>
    <row r="295" spans="2:11" s="6" customFormat="1" ht="24.95" customHeight="1" x14ac:dyDescent="0.2">
      <c r="I295" s="7"/>
      <c r="J295" s="96"/>
      <c r="K295" s="96"/>
    </row>
    <row r="296" spans="2:11" s="6" customFormat="1" ht="24.95" customHeight="1" x14ac:dyDescent="0.2">
      <c r="I296" s="7"/>
      <c r="J296" s="96"/>
      <c r="K296" s="96"/>
    </row>
    <row r="297" spans="2:11" s="6" customFormat="1" ht="24.95" customHeight="1" x14ac:dyDescent="0.2">
      <c r="I297" s="7"/>
      <c r="J297" s="96"/>
      <c r="K297" s="96"/>
    </row>
    <row r="298" spans="2:11" s="6" customFormat="1" ht="24.95" customHeight="1" x14ac:dyDescent="0.2">
      <c r="I298" s="7"/>
      <c r="J298" s="96"/>
      <c r="K298" s="96"/>
    </row>
    <row r="299" spans="2:11" s="6" customFormat="1" ht="24.95" customHeight="1" x14ac:dyDescent="0.2">
      <c r="I299" s="7"/>
      <c r="J299" s="96"/>
      <c r="K299" s="96"/>
    </row>
    <row r="300" spans="2:11" s="6" customFormat="1" ht="24.95" customHeight="1" x14ac:dyDescent="0.2">
      <c r="I300" s="7"/>
      <c r="J300" s="96"/>
      <c r="K300" s="96"/>
    </row>
    <row r="301" spans="2:11" s="6" customFormat="1" ht="24.95" customHeight="1" x14ac:dyDescent="0.2">
      <c r="I301" s="7"/>
      <c r="J301" s="96"/>
      <c r="K301" s="96"/>
    </row>
    <row r="302" spans="2:11" s="6" customFormat="1" ht="24.95" customHeight="1" x14ac:dyDescent="0.2">
      <c r="I302" s="7"/>
      <c r="J302" s="96"/>
      <c r="K302" s="96"/>
    </row>
    <row r="303" spans="2:11" s="6" customFormat="1" ht="24.95" customHeight="1" x14ac:dyDescent="0.2">
      <c r="I303" s="7"/>
      <c r="J303" s="96"/>
      <c r="K303" s="96"/>
    </row>
    <row r="304" spans="2:11" s="6" customFormat="1" ht="10.5" customHeight="1" x14ac:dyDescent="0.2">
      <c r="I304" s="7"/>
      <c r="J304" s="96"/>
      <c r="K304" s="96"/>
    </row>
    <row r="305" spans="2:11" s="6" customFormat="1" ht="11.25" customHeight="1" x14ac:dyDescent="0.2">
      <c r="E305" s="7"/>
      <c r="F305" s="28"/>
      <c r="H305" s="7"/>
      <c r="I305" s="8"/>
      <c r="J305" s="96"/>
      <c r="K305" s="96"/>
    </row>
    <row r="306" spans="2:11" s="6" customFormat="1" ht="24.95" customHeight="1" x14ac:dyDescent="0.2">
      <c r="B306" s="488" t="s">
        <v>97</v>
      </c>
      <c r="C306" s="489"/>
      <c r="D306" s="489"/>
      <c r="E306" s="489"/>
      <c r="F306" s="489"/>
      <c r="G306" s="489"/>
      <c r="H306" s="489"/>
      <c r="I306" s="489"/>
      <c r="J306" s="96"/>
      <c r="K306" s="96"/>
    </row>
    <row r="307" spans="2:11" s="6" customFormat="1" ht="24.95" customHeight="1" x14ac:dyDescent="0.2">
      <c r="B307" s="485" t="s">
        <v>98</v>
      </c>
      <c r="C307" s="486"/>
      <c r="D307" s="486"/>
      <c r="E307" s="486"/>
      <c r="F307" s="486"/>
      <c r="G307" s="486"/>
      <c r="H307" s="486"/>
      <c r="I307" s="486"/>
      <c r="J307" s="96"/>
      <c r="K307" s="96"/>
    </row>
    <row r="308" spans="2:11" s="6" customFormat="1" ht="24.95" customHeight="1" x14ac:dyDescent="0.2">
      <c r="B308" s="487" t="s">
        <v>497</v>
      </c>
      <c r="C308" s="486"/>
      <c r="D308" s="486"/>
      <c r="E308" s="486"/>
      <c r="F308" s="486"/>
      <c r="G308" s="486"/>
      <c r="H308" s="486"/>
      <c r="I308" s="486"/>
      <c r="J308" s="96"/>
      <c r="K308" s="96"/>
    </row>
    <row r="309" spans="2:11" s="6" customFormat="1" ht="24.95" customHeight="1" thickBot="1" x14ac:dyDescent="0.3">
      <c r="B309" s="155" t="s">
        <v>14</v>
      </c>
      <c r="C309" s="29"/>
      <c r="D309" s="29"/>
      <c r="E309" s="30"/>
      <c r="F309" s="29"/>
      <c r="G309" s="29"/>
      <c r="H309" s="30"/>
      <c r="I309" s="152" t="s">
        <v>23</v>
      </c>
      <c r="J309" s="96"/>
      <c r="K309" s="96"/>
    </row>
    <row r="310" spans="2:11" s="6" customFormat="1" ht="24.95" customHeight="1" thickTop="1" thickBot="1" x14ac:dyDescent="0.25">
      <c r="B310" s="12" t="s">
        <v>1</v>
      </c>
      <c r="C310" s="503" t="s">
        <v>15</v>
      </c>
      <c r="D310" s="548"/>
      <c r="E310" s="549"/>
      <c r="F310" s="503" t="s">
        <v>16</v>
      </c>
      <c r="G310" s="548"/>
      <c r="H310" s="549"/>
      <c r="I310" s="506" t="s">
        <v>2</v>
      </c>
      <c r="J310" s="96"/>
      <c r="K310" s="96"/>
    </row>
    <row r="311" spans="2:11" s="6" customFormat="1" ht="24.95" customHeight="1" thickTop="1" x14ac:dyDescent="0.2">
      <c r="B311" s="508" t="s">
        <v>9</v>
      </c>
      <c r="C311" s="22" t="s">
        <v>3</v>
      </c>
      <c r="D311" s="20" t="s">
        <v>4</v>
      </c>
      <c r="E311" s="21" t="s">
        <v>5</v>
      </c>
      <c r="F311" s="22" t="s">
        <v>3</v>
      </c>
      <c r="G311" s="20" t="s">
        <v>4</v>
      </c>
      <c r="H311" s="21" t="s">
        <v>6</v>
      </c>
      <c r="I311" s="545"/>
      <c r="J311" s="96"/>
      <c r="K311" s="96"/>
    </row>
    <row r="312" spans="2:11" s="6" customFormat="1" ht="24.95" customHeight="1" thickBot="1" x14ac:dyDescent="0.25">
      <c r="B312" s="542"/>
      <c r="C312" s="423" t="s">
        <v>10</v>
      </c>
      <c r="D312" s="422" t="s">
        <v>11</v>
      </c>
      <c r="E312" s="421" t="s">
        <v>12</v>
      </c>
      <c r="F312" s="423" t="s">
        <v>10</v>
      </c>
      <c r="G312" s="422" t="s">
        <v>11</v>
      </c>
      <c r="H312" s="421" t="s">
        <v>12</v>
      </c>
      <c r="I312" s="335" t="s">
        <v>13</v>
      </c>
      <c r="J312" s="96"/>
      <c r="K312" s="96"/>
    </row>
    <row r="313" spans="2:11" s="6" customFormat="1" ht="24.75" customHeight="1" thickTop="1" x14ac:dyDescent="0.2">
      <c r="B313" s="111">
        <v>2004</v>
      </c>
      <c r="C313" s="120">
        <v>35</v>
      </c>
      <c r="D313" s="126">
        <v>74</v>
      </c>
      <c r="E313" s="128">
        <f>C313/'التبادل و الميزان التجاري'!C7</f>
        <v>7.4075485035693804E-5</v>
      </c>
      <c r="F313" s="112">
        <v>26</v>
      </c>
      <c r="G313" s="113">
        <v>79</v>
      </c>
      <c r="H313" s="110">
        <f>F313/'التبادل و الميزان التجاري'!D7</f>
        <v>1.4634777860958353E-4</v>
      </c>
      <c r="I313" s="32">
        <f t="shared" ref="I313:I320" si="8">C313-F313</f>
        <v>9</v>
      </c>
      <c r="J313" s="96"/>
      <c r="K313" s="96"/>
    </row>
    <row r="314" spans="2:11" s="6" customFormat="1" ht="24.75" customHeight="1" x14ac:dyDescent="0.2">
      <c r="B314" s="111">
        <v>2005</v>
      </c>
      <c r="C314" s="120">
        <v>34</v>
      </c>
      <c r="D314" s="118">
        <v>72</v>
      </c>
      <c r="E314" s="128">
        <f>C314/'التبادل و الميزان التجاري'!C8</f>
        <v>5.02108857200241E-5</v>
      </c>
      <c r="F314" s="112">
        <v>32</v>
      </c>
      <c r="G314" s="113">
        <v>81</v>
      </c>
      <c r="H314" s="110">
        <f>F314/'التبادل و الميزان التجاري'!D8</f>
        <v>1.4350741081238649E-4</v>
      </c>
      <c r="I314" s="32">
        <f t="shared" si="8"/>
        <v>2</v>
      </c>
      <c r="J314" s="96"/>
      <c r="K314" s="96"/>
    </row>
    <row r="315" spans="2:11" s="6" customFormat="1" ht="24.75" customHeight="1" x14ac:dyDescent="0.2">
      <c r="B315" s="111">
        <v>2006</v>
      </c>
      <c r="C315" s="112">
        <v>62</v>
      </c>
      <c r="D315" s="113">
        <v>66</v>
      </c>
      <c r="E315" s="128">
        <f>C315/'التبادل و الميزان التجاري'!C9</f>
        <v>7.8348217388502276E-5</v>
      </c>
      <c r="F315" s="120">
        <v>43</v>
      </c>
      <c r="G315" s="113">
        <v>80</v>
      </c>
      <c r="H315" s="110">
        <f>F315/'التبادل و الميزان التجاري'!D9</f>
        <v>1.644975937445008E-4</v>
      </c>
      <c r="I315" s="49">
        <f t="shared" si="8"/>
        <v>19</v>
      </c>
      <c r="J315" s="96"/>
      <c r="K315" s="96"/>
    </row>
    <row r="316" spans="2:11" s="6" customFormat="1" ht="24.75" customHeight="1" x14ac:dyDescent="0.2">
      <c r="B316" s="111">
        <v>2007</v>
      </c>
      <c r="C316" s="112">
        <v>43</v>
      </c>
      <c r="D316" s="113">
        <v>75</v>
      </c>
      <c r="E316" s="128">
        <f>C316/'التبادل و الميزان التجاري'!C10</f>
        <v>4.9176409504541955E-5</v>
      </c>
      <c r="F316" s="120">
        <v>31</v>
      </c>
      <c r="G316" s="113">
        <v>91</v>
      </c>
      <c r="H316" s="110">
        <f>F316/'التبادل و الميزان التجاري'!D10</f>
        <v>9.1692103830955256E-5</v>
      </c>
      <c r="I316" s="49">
        <f t="shared" si="8"/>
        <v>12</v>
      </c>
      <c r="J316" s="96"/>
      <c r="K316" s="96"/>
    </row>
    <row r="317" spans="2:11" s="6" customFormat="1" ht="24.75" customHeight="1" x14ac:dyDescent="0.2">
      <c r="B317" s="111">
        <v>2008</v>
      </c>
      <c r="C317" s="120">
        <v>80</v>
      </c>
      <c r="D317" s="113">
        <v>72</v>
      </c>
      <c r="E317" s="128">
        <f>C317/'التبادل و الميزان التجاري'!C11</f>
        <v>6.8057188455459126E-5</v>
      </c>
      <c r="F317" s="120">
        <v>62</v>
      </c>
      <c r="G317" s="113">
        <v>82</v>
      </c>
      <c r="H317" s="110">
        <f>F317/'التبادل و الميزان التجاري'!D11</f>
        <v>1.4360062350464271E-4</v>
      </c>
      <c r="I317" s="49">
        <f t="shared" si="8"/>
        <v>18</v>
      </c>
      <c r="J317" s="96"/>
      <c r="K317" s="96"/>
    </row>
    <row r="318" spans="2:11" s="6" customFormat="1" ht="24.75" customHeight="1" x14ac:dyDescent="0.2">
      <c r="B318" s="111">
        <v>2009</v>
      </c>
      <c r="C318" s="120">
        <v>63</v>
      </c>
      <c r="D318" s="113">
        <v>67</v>
      </c>
      <c r="E318" s="128">
        <f>C318/'التبادل و الميزان التجاري'!C12</f>
        <v>8.7365432965057986E-5</v>
      </c>
      <c r="F318" s="120">
        <v>161</v>
      </c>
      <c r="G318" s="113">
        <v>68</v>
      </c>
      <c r="H318" s="110">
        <f>F318/'التبادل و الميزان التجاري'!D12</f>
        <v>4.4935666638756317E-4</v>
      </c>
      <c r="I318" s="49">
        <f t="shared" si="8"/>
        <v>-98</v>
      </c>
      <c r="J318" s="96"/>
      <c r="K318" s="96"/>
    </row>
    <row r="319" spans="2:11" s="6" customFormat="1" ht="24.75" customHeight="1" x14ac:dyDescent="0.2">
      <c r="B319" s="111">
        <v>2010</v>
      </c>
      <c r="C319" s="120">
        <v>78</v>
      </c>
      <c r="D319" s="113">
        <v>73</v>
      </c>
      <c r="E319" s="128">
        <f>C319/'التبادل و الميزان التجاري'!C13</f>
        <v>8.2821450755745743E-5</v>
      </c>
      <c r="F319" s="120">
        <v>508</v>
      </c>
      <c r="G319" s="113">
        <v>59</v>
      </c>
      <c r="H319" s="110">
        <f>F319/'التبادل و الميزان التجاري'!D13</f>
        <v>1.2676674918150603E-3</v>
      </c>
      <c r="I319" s="49">
        <f t="shared" si="8"/>
        <v>-430</v>
      </c>
      <c r="J319" s="96"/>
      <c r="K319" s="96"/>
    </row>
    <row r="320" spans="2:11" s="6" customFormat="1" ht="24.75" customHeight="1" x14ac:dyDescent="0.2">
      <c r="B320" s="111">
        <v>2011</v>
      </c>
      <c r="C320" s="120">
        <v>104</v>
      </c>
      <c r="D320" s="113">
        <v>73</v>
      </c>
      <c r="E320" s="114">
        <f>C320/'التبادل و الميزان التجاري'!C14</f>
        <v>7.6044515289334753E-5</v>
      </c>
      <c r="F320" s="120">
        <v>840</v>
      </c>
      <c r="G320" s="113">
        <v>55</v>
      </c>
      <c r="H320" s="114">
        <f>F320/'التبادل و الميزان التجاري'!D14</f>
        <v>1.7023035815251423E-3</v>
      </c>
      <c r="I320" s="49">
        <f t="shared" si="8"/>
        <v>-736</v>
      </c>
      <c r="J320" s="96"/>
      <c r="K320" s="96"/>
    </row>
    <row r="321" spans="2:11" s="6" customFormat="1" ht="24.75" customHeight="1" x14ac:dyDescent="0.2">
      <c r="B321" s="111">
        <v>2012</v>
      </c>
      <c r="C321" s="120">
        <v>123</v>
      </c>
      <c r="D321" s="113">
        <v>72</v>
      </c>
      <c r="E321" s="114">
        <f>C321/'التبادل و الميزان التجاري'!C15</f>
        <v>8.4448905665766342E-5</v>
      </c>
      <c r="F321" s="120">
        <v>840</v>
      </c>
      <c r="G321" s="113">
        <v>56</v>
      </c>
      <c r="H321" s="114">
        <f>F321/'التبادل و الميزان التجاري'!D15</f>
        <v>1.4396553053868816E-3</v>
      </c>
      <c r="I321" s="49">
        <v>-717</v>
      </c>
      <c r="J321" s="96"/>
      <c r="K321" s="96"/>
    </row>
    <row r="322" spans="2:11" s="6" customFormat="1" ht="24.75" customHeight="1" thickBot="1" x14ac:dyDescent="0.25">
      <c r="B322" s="121">
        <v>2013</v>
      </c>
      <c r="C322" s="122">
        <v>119</v>
      </c>
      <c r="D322" s="123">
        <v>77</v>
      </c>
      <c r="E322" s="124">
        <f>C322/'التبادل و الميزان التجاري'!C16</f>
        <v>8.442572416342266E-5</v>
      </c>
      <c r="F322" s="122">
        <v>1134</v>
      </c>
      <c r="G322" s="123">
        <v>51</v>
      </c>
      <c r="H322" s="124">
        <f>F322/'التبادل و الميزان التجاري'!D16</f>
        <v>1.7983386776025958E-3</v>
      </c>
      <c r="I322" s="16">
        <f>C322-F322</f>
        <v>-1015</v>
      </c>
      <c r="J322" s="96"/>
      <c r="K322" s="96"/>
    </row>
    <row r="323" spans="2:11" s="6" customFormat="1" ht="10.5" customHeight="1" thickTop="1" thickBot="1" x14ac:dyDescent="0.25">
      <c r="B323" s="55"/>
      <c r="C323" s="42" t="s">
        <v>7</v>
      </c>
      <c r="D323" s="58"/>
      <c r="E323" s="58"/>
      <c r="F323" s="58"/>
      <c r="G323" s="58"/>
      <c r="H323" s="58"/>
      <c r="I323" s="58"/>
      <c r="J323" s="96"/>
      <c r="K323" s="96"/>
    </row>
    <row r="324" spans="2:11" s="10" customFormat="1" ht="24.75" customHeight="1" thickBot="1" x14ac:dyDescent="0.25">
      <c r="B324" s="499" t="s">
        <v>499</v>
      </c>
      <c r="C324" s="500"/>
      <c r="D324" s="501"/>
      <c r="E324" s="18" t="s">
        <v>3</v>
      </c>
      <c r="F324" s="499" t="s">
        <v>500</v>
      </c>
      <c r="G324" s="500"/>
      <c r="H324" s="501"/>
      <c r="I324" s="18" t="s">
        <v>3</v>
      </c>
    </row>
    <row r="325" spans="2:11" s="6" customFormat="1" ht="24.75" customHeight="1" x14ac:dyDescent="0.2">
      <c r="B325" s="492" t="s">
        <v>437</v>
      </c>
      <c r="C325" s="543"/>
      <c r="D325" s="543"/>
      <c r="E325" s="54">
        <v>21</v>
      </c>
      <c r="F325" s="510" t="s">
        <v>431</v>
      </c>
      <c r="G325" s="550"/>
      <c r="H325" s="550"/>
      <c r="I325" s="54">
        <v>534</v>
      </c>
      <c r="J325" s="96"/>
      <c r="K325" s="96"/>
    </row>
    <row r="326" spans="2:11" s="6" customFormat="1" ht="24.75" customHeight="1" x14ac:dyDescent="0.2">
      <c r="B326" s="492" t="s">
        <v>548</v>
      </c>
      <c r="C326" s="543"/>
      <c r="D326" s="543"/>
      <c r="E326" s="54">
        <v>9</v>
      </c>
      <c r="F326" s="497" t="s">
        <v>551</v>
      </c>
      <c r="G326" s="544"/>
      <c r="H326" s="543"/>
      <c r="I326" s="54">
        <v>383</v>
      </c>
      <c r="J326" s="96"/>
      <c r="K326" s="96"/>
    </row>
    <row r="327" spans="2:11" s="6" customFormat="1" ht="24.75" customHeight="1" x14ac:dyDescent="0.2">
      <c r="B327" s="492" t="s">
        <v>136</v>
      </c>
      <c r="C327" s="543"/>
      <c r="D327" s="543"/>
      <c r="E327" s="54">
        <v>5</v>
      </c>
      <c r="F327" s="497" t="s">
        <v>439</v>
      </c>
      <c r="G327" s="544"/>
      <c r="H327" s="543"/>
      <c r="I327" s="54">
        <v>207</v>
      </c>
      <c r="J327" s="96"/>
      <c r="K327" s="96"/>
    </row>
    <row r="328" spans="2:11" s="6" customFormat="1" ht="24.75" customHeight="1" x14ac:dyDescent="0.2">
      <c r="B328" s="546" t="s">
        <v>549</v>
      </c>
      <c r="C328" s="541"/>
      <c r="D328" s="541"/>
      <c r="E328" s="54">
        <v>3</v>
      </c>
      <c r="F328" s="497" t="s">
        <v>552</v>
      </c>
      <c r="G328" s="543"/>
      <c r="H328" s="543"/>
      <c r="I328" s="54">
        <v>3</v>
      </c>
      <c r="J328" s="96"/>
      <c r="K328" s="96"/>
    </row>
    <row r="329" spans="2:11" s="6" customFormat="1" ht="24.75" customHeight="1" thickBot="1" x14ac:dyDescent="0.25">
      <c r="B329" s="494" t="s">
        <v>550</v>
      </c>
      <c r="C329" s="547"/>
      <c r="D329" s="547"/>
      <c r="E329" s="79">
        <v>2</v>
      </c>
      <c r="F329" s="494" t="s">
        <v>553</v>
      </c>
      <c r="G329" s="547"/>
      <c r="H329" s="547"/>
      <c r="I329" s="79">
        <v>2</v>
      </c>
      <c r="J329" s="96"/>
      <c r="K329" s="96"/>
    </row>
    <row r="330" spans="2:11" s="6" customFormat="1" ht="24.75" customHeight="1" x14ac:dyDescent="0.2">
      <c r="B330" s="55"/>
      <c r="C330" s="55"/>
      <c r="D330" s="55"/>
      <c r="E330" s="56"/>
      <c r="F330" s="55"/>
      <c r="G330" s="55"/>
      <c r="H330" s="56"/>
      <c r="I330" s="57"/>
      <c r="J330" s="96"/>
      <c r="K330" s="96"/>
    </row>
    <row r="331" spans="2:11" s="6" customFormat="1" ht="24.95" customHeight="1" x14ac:dyDescent="0.2">
      <c r="B331" s="483" t="s">
        <v>99</v>
      </c>
      <c r="C331" s="484"/>
      <c r="D331" s="484"/>
      <c r="E331" s="484"/>
      <c r="F331" s="484"/>
      <c r="G331" s="484"/>
      <c r="H331" s="484"/>
      <c r="I331" s="484"/>
      <c r="J331" s="96"/>
      <c r="K331" s="96"/>
    </row>
    <row r="332" spans="2:11" s="6" customFormat="1" ht="24.95" customHeight="1" x14ac:dyDescent="0.2">
      <c r="I332" s="7"/>
      <c r="J332" s="96"/>
      <c r="K332" s="96"/>
    </row>
    <row r="333" spans="2:11" s="6" customFormat="1" ht="24.95" customHeight="1" x14ac:dyDescent="0.2">
      <c r="I333" s="7"/>
      <c r="J333" s="96"/>
      <c r="K333" s="96"/>
    </row>
    <row r="334" spans="2:11" ht="24.75" customHeight="1" x14ac:dyDescent="0.2">
      <c r="B334" s="6"/>
      <c r="C334" s="6"/>
      <c r="D334" s="6"/>
      <c r="E334" s="6"/>
      <c r="F334" s="6"/>
      <c r="G334" s="6"/>
      <c r="H334" s="6"/>
      <c r="I334" s="7"/>
    </row>
    <row r="335" spans="2:11" ht="24.75" customHeight="1" x14ac:dyDescent="0.2">
      <c r="B335" s="6"/>
      <c r="C335" s="6"/>
      <c r="D335" s="6"/>
      <c r="E335" s="6"/>
      <c r="F335" s="6"/>
      <c r="G335" s="6"/>
      <c r="H335" s="6"/>
      <c r="I335" s="7"/>
    </row>
    <row r="336" spans="2:11" ht="24.75" customHeight="1" x14ac:dyDescent="0.2">
      <c r="B336" s="6"/>
      <c r="C336" s="6"/>
      <c r="D336" s="6"/>
      <c r="E336" s="6"/>
      <c r="F336" s="6"/>
      <c r="G336" s="6"/>
      <c r="H336" s="6"/>
      <c r="I336" s="7"/>
    </row>
    <row r="337" spans="2:9" ht="24.75" customHeight="1" x14ac:dyDescent="0.2">
      <c r="B337" s="6"/>
      <c r="C337" s="6"/>
      <c r="D337" s="6"/>
      <c r="E337" s="6"/>
      <c r="F337" s="6"/>
      <c r="G337" s="6"/>
      <c r="H337" s="6"/>
      <c r="I337" s="7"/>
    </row>
    <row r="338" spans="2:9" ht="24.75" customHeight="1" x14ac:dyDescent="0.2">
      <c r="B338" s="6"/>
      <c r="C338" s="6"/>
      <c r="D338" s="6"/>
      <c r="E338" s="6"/>
      <c r="F338" s="6"/>
      <c r="G338" s="6"/>
      <c r="H338" s="6"/>
      <c r="I338" s="7"/>
    </row>
    <row r="339" spans="2:9" ht="24.75" customHeight="1" x14ac:dyDescent="0.2">
      <c r="B339" s="6"/>
      <c r="C339" s="6"/>
      <c r="D339" s="6"/>
      <c r="E339" s="6"/>
      <c r="F339" s="6"/>
      <c r="G339" s="6"/>
      <c r="H339" s="6"/>
      <c r="I339" s="7"/>
    </row>
    <row r="340" spans="2:9" ht="24.75" customHeight="1" x14ac:dyDescent="0.2">
      <c r="B340" s="6"/>
      <c r="C340" s="6"/>
      <c r="D340" s="6"/>
      <c r="E340" s="6"/>
      <c r="F340" s="6"/>
      <c r="G340" s="6"/>
      <c r="H340" s="6"/>
      <c r="I340" s="7"/>
    </row>
    <row r="341" spans="2:9" ht="24.75" customHeight="1" x14ac:dyDescent="0.2">
      <c r="B341" s="6"/>
      <c r="C341" s="6"/>
      <c r="D341" s="6"/>
      <c r="E341" s="6"/>
      <c r="F341" s="6"/>
      <c r="G341" s="6"/>
      <c r="H341" s="6"/>
      <c r="I341" s="7"/>
    </row>
    <row r="342" spans="2:9" ht="10.5" customHeight="1" x14ac:dyDescent="0.2">
      <c r="B342" s="6"/>
      <c r="C342" s="6"/>
      <c r="D342" s="6"/>
      <c r="E342" s="6"/>
      <c r="F342" s="6"/>
      <c r="G342" s="6"/>
      <c r="H342" s="6"/>
      <c r="I342" s="7"/>
    </row>
    <row r="343" spans="2:9" ht="10.5" customHeight="1" x14ac:dyDescent="0.2">
      <c r="B343" s="6"/>
      <c r="C343" s="6"/>
      <c r="D343" s="6"/>
      <c r="E343" s="7"/>
      <c r="F343" s="28"/>
      <c r="G343" s="6"/>
      <c r="H343" s="7"/>
      <c r="I343" s="8"/>
    </row>
    <row r="344" spans="2:9" ht="24.75" customHeight="1" x14ac:dyDescent="0.2">
      <c r="B344" s="488" t="s">
        <v>84</v>
      </c>
      <c r="C344" s="489"/>
      <c r="D344" s="489"/>
      <c r="E344" s="489"/>
      <c r="F344" s="489"/>
      <c r="G344" s="489"/>
      <c r="H344" s="489"/>
      <c r="I344" s="489"/>
    </row>
    <row r="345" spans="2:9" ht="24.75" customHeight="1" x14ac:dyDescent="0.2">
      <c r="B345" s="485" t="s">
        <v>85</v>
      </c>
      <c r="C345" s="486"/>
      <c r="D345" s="486"/>
      <c r="E345" s="486"/>
      <c r="F345" s="486"/>
      <c r="G345" s="486"/>
      <c r="H345" s="486"/>
      <c r="I345" s="486"/>
    </row>
    <row r="346" spans="2:9" ht="24.75" customHeight="1" x14ac:dyDescent="0.2">
      <c r="B346" s="487" t="s">
        <v>497</v>
      </c>
      <c r="C346" s="486"/>
      <c r="D346" s="486"/>
      <c r="E346" s="486"/>
      <c r="F346" s="486"/>
      <c r="G346" s="486"/>
      <c r="H346" s="486"/>
      <c r="I346" s="486"/>
    </row>
    <row r="347" spans="2:9" ht="24.75" customHeight="1" thickBot="1" x14ac:dyDescent="0.3">
      <c r="B347" s="155" t="s">
        <v>14</v>
      </c>
      <c r="C347" s="29"/>
      <c r="D347" s="29"/>
      <c r="E347" s="30"/>
      <c r="F347" s="29"/>
      <c r="G347" s="29"/>
      <c r="H347" s="30"/>
      <c r="I347" s="152" t="s">
        <v>23</v>
      </c>
    </row>
    <row r="348" spans="2:9" ht="24.75" customHeight="1" thickTop="1" thickBot="1" x14ac:dyDescent="0.25">
      <c r="B348" s="12" t="s">
        <v>1</v>
      </c>
      <c r="C348" s="503" t="s">
        <v>15</v>
      </c>
      <c r="D348" s="548"/>
      <c r="E348" s="549"/>
      <c r="F348" s="503" t="s">
        <v>16</v>
      </c>
      <c r="G348" s="548"/>
      <c r="H348" s="549"/>
      <c r="I348" s="506" t="s">
        <v>2</v>
      </c>
    </row>
    <row r="349" spans="2:9" ht="24.75" customHeight="1" thickTop="1" x14ac:dyDescent="0.2">
      <c r="B349" s="508" t="s">
        <v>9</v>
      </c>
      <c r="C349" s="22" t="s">
        <v>3</v>
      </c>
      <c r="D349" s="20" t="s">
        <v>4</v>
      </c>
      <c r="E349" s="21" t="s">
        <v>5</v>
      </c>
      <c r="F349" s="22" t="s">
        <v>3</v>
      </c>
      <c r="G349" s="20" t="s">
        <v>4</v>
      </c>
      <c r="H349" s="21" t="s">
        <v>6</v>
      </c>
      <c r="I349" s="545"/>
    </row>
    <row r="350" spans="2:9" ht="24.75" customHeight="1" thickBot="1" x14ac:dyDescent="0.25">
      <c r="B350" s="542"/>
      <c r="C350" s="13" t="s">
        <v>10</v>
      </c>
      <c r="D350" s="14" t="s">
        <v>11</v>
      </c>
      <c r="E350" s="15" t="s">
        <v>12</v>
      </c>
      <c r="F350" s="13" t="s">
        <v>10</v>
      </c>
      <c r="G350" s="14" t="s">
        <v>11</v>
      </c>
      <c r="H350" s="15" t="s">
        <v>12</v>
      </c>
      <c r="I350" s="335" t="s">
        <v>13</v>
      </c>
    </row>
    <row r="351" spans="2:9" ht="24.75" customHeight="1" thickTop="1" x14ac:dyDescent="0.2">
      <c r="B351" s="111">
        <v>2004</v>
      </c>
      <c r="C351" s="120">
        <v>1677</v>
      </c>
      <c r="D351" s="126">
        <v>34</v>
      </c>
      <c r="E351" s="128">
        <f>C351/'التبادل و الميزان التجاري'!C7</f>
        <v>3.5492739544245289E-3</v>
      </c>
      <c r="F351" s="112">
        <v>1</v>
      </c>
      <c r="G351" s="113">
        <v>121</v>
      </c>
      <c r="H351" s="110">
        <f>F351/'التبادل و الميزان التجاري'!D7</f>
        <v>5.6287607157532123E-6</v>
      </c>
      <c r="I351" s="32">
        <f t="shared" ref="I351:I358" si="9">C351-F351</f>
        <v>1676</v>
      </c>
    </row>
    <row r="352" spans="2:9" ht="24.75" customHeight="1" x14ac:dyDescent="0.2">
      <c r="B352" s="111">
        <v>2005</v>
      </c>
      <c r="C352" s="120">
        <v>2536</v>
      </c>
      <c r="D352" s="118">
        <v>34</v>
      </c>
      <c r="E352" s="128">
        <f>C352/'التبادل و الميزان التجاري'!C8</f>
        <v>3.7451413584112096E-3</v>
      </c>
      <c r="F352" s="112">
        <v>0</v>
      </c>
      <c r="G352" s="113">
        <v>144</v>
      </c>
      <c r="H352" s="110">
        <f>F352/'التبادل و الميزان التجاري'!D8</f>
        <v>0</v>
      </c>
      <c r="I352" s="32">
        <f t="shared" si="9"/>
        <v>2536</v>
      </c>
    </row>
    <row r="353" spans="2:9" ht="24.75" customHeight="1" x14ac:dyDescent="0.2">
      <c r="B353" s="111">
        <v>2006</v>
      </c>
      <c r="C353" s="112">
        <v>3519</v>
      </c>
      <c r="D353" s="113">
        <v>32</v>
      </c>
      <c r="E353" s="128">
        <f>C353/'التبادل و الميزان التجاري'!C9</f>
        <v>4.4468931772603144E-3</v>
      </c>
      <c r="F353" s="120">
        <v>1</v>
      </c>
      <c r="G353" s="113">
        <v>138</v>
      </c>
      <c r="H353" s="110">
        <f>F353/'التبادل و الميزان التجاري'!D9</f>
        <v>3.8255254359186234E-6</v>
      </c>
      <c r="I353" s="49">
        <f t="shared" si="9"/>
        <v>3518</v>
      </c>
    </row>
    <row r="354" spans="2:9" ht="24.75" customHeight="1" x14ac:dyDescent="0.2">
      <c r="B354" s="111">
        <v>2007</v>
      </c>
      <c r="C354" s="112">
        <v>2399</v>
      </c>
      <c r="D354" s="113">
        <v>34</v>
      </c>
      <c r="E354" s="128">
        <f>C354/'التبادل و الميزان التجاري'!C10</f>
        <v>2.7435861953813059E-3</v>
      </c>
      <c r="F354" s="120">
        <v>468</v>
      </c>
      <c r="G354" s="113">
        <v>55</v>
      </c>
      <c r="H354" s="110">
        <f>F354/'التبادل و الميزان التجاري'!D10</f>
        <v>1.3842549868673245E-3</v>
      </c>
      <c r="I354" s="49">
        <f t="shared" si="9"/>
        <v>1931</v>
      </c>
    </row>
    <row r="355" spans="2:9" ht="24.75" customHeight="1" x14ac:dyDescent="0.2">
      <c r="B355" s="111">
        <v>2008</v>
      </c>
      <c r="C355" s="120">
        <v>6163</v>
      </c>
      <c r="D355" s="113">
        <v>29</v>
      </c>
      <c r="E355" s="128">
        <f>C355/'التبادل و الميزان التجاري'!C11</f>
        <v>5.242955655637432E-3</v>
      </c>
      <c r="F355" s="120">
        <v>489</v>
      </c>
      <c r="G355" s="113">
        <v>56</v>
      </c>
      <c r="H355" s="110">
        <f>F355/'التبادل و الميزان التجاري'!D11</f>
        <v>1.1325920144156496E-3</v>
      </c>
      <c r="I355" s="49">
        <f t="shared" si="9"/>
        <v>5674</v>
      </c>
    </row>
    <row r="356" spans="2:9" ht="24.75" customHeight="1" x14ac:dyDescent="0.2">
      <c r="B356" s="111">
        <v>2009</v>
      </c>
      <c r="C356" s="120">
        <v>3430</v>
      </c>
      <c r="D356" s="113">
        <v>30</v>
      </c>
      <c r="E356" s="128">
        <f>C356/'التبادل و الميزان التجاري'!C12</f>
        <v>4.7565624614309349E-3</v>
      </c>
      <c r="F356" s="120">
        <v>390</v>
      </c>
      <c r="G356" s="113">
        <v>58</v>
      </c>
      <c r="H356" s="110">
        <f>F356/'التبادل و الميزان التجاري'!D12</f>
        <v>1.0885037260319852E-3</v>
      </c>
      <c r="I356" s="49">
        <f t="shared" si="9"/>
        <v>3040</v>
      </c>
    </row>
    <row r="357" spans="2:9" ht="24.75" customHeight="1" x14ac:dyDescent="0.2">
      <c r="B357" s="111">
        <v>2010</v>
      </c>
      <c r="C357" s="120">
        <v>3591</v>
      </c>
      <c r="D357" s="113">
        <v>31</v>
      </c>
      <c r="E357" s="128">
        <f>C357/'التبادل و الميزان التجاري'!C13</f>
        <v>3.8129721751779867E-3</v>
      </c>
      <c r="F357" s="120">
        <v>58</v>
      </c>
      <c r="G357" s="113">
        <v>85</v>
      </c>
      <c r="H357" s="110">
        <f>F357/'التبادل و الميزان التجاري'!D13</f>
        <v>1.4473369001038089E-4</v>
      </c>
      <c r="I357" s="49">
        <f t="shared" si="9"/>
        <v>3533</v>
      </c>
    </row>
    <row r="358" spans="2:9" ht="24.75" customHeight="1" x14ac:dyDescent="0.2">
      <c r="B358" s="111">
        <v>2011</v>
      </c>
      <c r="C358" s="120">
        <v>5424</v>
      </c>
      <c r="D358" s="113">
        <v>31</v>
      </c>
      <c r="E358" s="114">
        <f>C358/'التبادل و الميزان التجاري'!C14</f>
        <v>3.9660139512437669E-3</v>
      </c>
      <c r="F358" s="120">
        <v>49</v>
      </c>
      <c r="G358" s="113">
        <v>89</v>
      </c>
      <c r="H358" s="114">
        <f>F358/'التبادل و الميزان التجاري'!D14</f>
        <v>9.9301042255633309E-5</v>
      </c>
      <c r="I358" s="49">
        <f t="shared" si="9"/>
        <v>5375</v>
      </c>
    </row>
    <row r="359" spans="2:9" ht="24.75" customHeight="1" x14ac:dyDescent="0.2">
      <c r="B359" s="111">
        <v>2012</v>
      </c>
      <c r="C359" s="120">
        <v>4425</v>
      </c>
      <c r="D359" s="113">
        <v>33</v>
      </c>
      <c r="E359" s="114">
        <f>C359/'التبادل و الميزان التجاري'!C15</f>
        <v>3.038100874561106E-3</v>
      </c>
      <c r="F359" s="120">
        <v>97</v>
      </c>
      <c r="G359" s="113">
        <v>80</v>
      </c>
      <c r="H359" s="114">
        <f>F359/'التبادل و الميزان التجاري'!D15</f>
        <v>1.6624591026491372E-4</v>
      </c>
      <c r="I359" s="49">
        <v>4328</v>
      </c>
    </row>
    <row r="360" spans="2:9" ht="24.75" customHeight="1" thickBot="1" x14ac:dyDescent="0.25">
      <c r="B360" s="121">
        <v>2013</v>
      </c>
      <c r="C360" s="122">
        <v>4691</v>
      </c>
      <c r="D360" s="123">
        <v>33</v>
      </c>
      <c r="E360" s="124">
        <f>C360/'التبادل و الميزان التجاري'!C16</f>
        <v>3.3280762357194597E-3</v>
      </c>
      <c r="F360" s="122">
        <v>136</v>
      </c>
      <c r="G360" s="123">
        <v>82</v>
      </c>
      <c r="H360" s="124">
        <f>F360/'التبادل و الميزان التجاري'!D16</f>
        <v>2.1567377438620197E-4</v>
      </c>
      <c r="I360" s="16">
        <f>C360-F360</f>
        <v>4555</v>
      </c>
    </row>
    <row r="361" spans="2:9" ht="10.5" customHeight="1" thickTop="1" thickBot="1" x14ac:dyDescent="0.25">
      <c r="B361" s="55"/>
      <c r="C361" s="42" t="s">
        <v>7</v>
      </c>
      <c r="D361" s="58"/>
      <c r="E361" s="58"/>
      <c r="F361" s="58"/>
      <c r="G361" s="58"/>
      <c r="H361" s="58"/>
      <c r="I361" s="58"/>
    </row>
    <row r="362" spans="2:9" s="10" customFormat="1" ht="24.75" customHeight="1" thickBot="1" x14ac:dyDescent="0.25">
      <c r="B362" s="499" t="s">
        <v>499</v>
      </c>
      <c r="C362" s="500"/>
      <c r="D362" s="501"/>
      <c r="E362" s="18" t="s">
        <v>3</v>
      </c>
      <c r="F362" s="499" t="s">
        <v>500</v>
      </c>
      <c r="G362" s="500"/>
      <c r="H362" s="501"/>
      <c r="I362" s="18" t="s">
        <v>3</v>
      </c>
    </row>
    <row r="363" spans="2:9" ht="24.75" customHeight="1" x14ac:dyDescent="0.2">
      <c r="B363" s="492" t="s">
        <v>60</v>
      </c>
      <c r="C363" s="543"/>
      <c r="D363" s="543"/>
      <c r="E363" s="54">
        <v>3932</v>
      </c>
      <c r="F363" s="510" t="s">
        <v>556</v>
      </c>
      <c r="G363" s="550"/>
      <c r="H363" s="550"/>
      <c r="I363" s="54">
        <v>51</v>
      </c>
    </row>
    <row r="364" spans="2:9" ht="24.75" customHeight="1" x14ac:dyDescent="0.2">
      <c r="B364" s="492" t="s">
        <v>554</v>
      </c>
      <c r="C364" s="543"/>
      <c r="D364" s="543"/>
      <c r="E364" s="54">
        <v>299</v>
      </c>
      <c r="F364" s="497" t="s">
        <v>438</v>
      </c>
      <c r="G364" s="544"/>
      <c r="H364" s="543"/>
      <c r="I364" s="54">
        <v>31</v>
      </c>
    </row>
    <row r="365" spans="2:9" ht="24.75" customHeight="1" x14ac:dyDescent="0.2">
      <c r="B365" s="492" t="s">
        <v>555</v>
      </c>
      <c r="C365" s="543"/>
      <c r="D365" s="543"/>
      <c r="E365" s="54">
        <v>161</v>
      </c>
      <c r="F365" s="497" t="s">
        <v>432</v>
      </c>
      <c r="G365" s="544"/>
      <c r="H365" s="543"/>
      <c r="I365" s="54">
        <v>31</v>
      </c>
    </row>
    <row r="366" spans="2:9" ht="24.75" customHeight="1" x14ac:dyDescent="0.2">
      <c r="B366" s="492" t="s">
        <v>504</v>
      </c>
      <c r="C366" s="543"/>
      <c r="D366" s="543"/>
      <c r="E366" s="54">
        <v>19</v>
      </c>
      <c r="F366" s="497" t="s">
        <v>433</v>
      </c>
      <c r="G366" s="543"/>
      <c r="H366" s="543"/>
      <c r="I366" s="54">
        <v>8</v>
      </c>
    </row>
    <row r="367" spans="2:9" ht="24.75" customHeight="1" thickBot="1" x14ac:dyDescent="0.25">
      <c r="B367" s="494" t="s">
        <v>809</v>
      </c>
      <c r="C367" s="547"/>
      <c r="D367" s="547"/>
      <c r="E367" s="79">
        <v>16</v>
      </c>
      <c r="F367" s="494" t="s">
        <v>810</v>
      </c>
      <c r="G367" s="547"/>
      <c r="H367" s="547"/>
      <c r="I367" s="79">
        <v>4</v>
      </c>
    </row>
    <row r="368" spans="2:9" ht="24.75" customHeight="1" x14ac:dyDescent="0.2">
      <c r="B368" s="55"/>
      <c r="C368" s="55"/>
      <c r="D368" s="55"/>
      <c r="E368" s="56"/>
      <c r="F368" s="55"/>
      <c r="G368" s="55"/>
      <c r="H368" s="56"/>
      <c r="I368" s="57"/>
    </row>
    <row r="369" spans="2:9" ht="24.75" customHeight="1" x14ac:dyDescent="0.2">
      <c r="B369" s="483" t="s">
        <v>86</v>
      </c>
      <c r="C369" s="484"/>
      <c r="D369" s="484"/>
      <c r="E369" s="484"/>
      <c r="F369" s="484"/>
      <c r="G369" s="484"/>
      <c r="H369" s="484"/>
      <c r="I369" s="484"/>
    </row>
    <row r="370" spans="2:9" ht="24.75" customHeight="1" x14ac:dyDescent="0.2">
      <c r="B370" s="6"/>
      <c r="C370" s="6"/>
      <c r="D370" s="6"/>
      <c r="E370" s="6"/>
      <c r="F370" s="6"/>
      <c r="G370" s="6"/>
      <c r="H370" s="6"/>
      <c r="I370" s="7"/>
    </row>
    <row r="371" spans="2:9" ht="24.75" customHeight="1" x14ac:dyDescent="0.2">
      <c r="B371" s="6"/>
      <c r="C371" s="6"/>
      <c r="D371" s="6"/>
      <c r="E371" s="6"/>
      <c r="F371" s="6"/>
      <c r="G371" s="6"/>
      <c r="H371" s="6"/>
      <c r="I371" s="7"/>
    </row>
    <row r="372" spans="2:9" ht="24.75" customHeight="1" x14ac:dyDescent="0.2">
      <c r="B372" s="6"/>
      <c r="C372" s="6"/>
      <c r="D372" s="6"/>
      <c r="E372" s="6"/>
      <c r="F372" s="6"/>
      <c r="G372" s="6"/>
      <c r="H372" s="6"/>
      <c r="I372" s="7"/>
    </row>
    <row r="373" spans="2:9" ht="24.75" customHeight="1" x14ac:dyDescent="0.2">
      <c r="B373" s="6"/>
      <c r="C373" s="6"/>
      <c r="D373" s="6"/>
      <c r="E373" s="6"/>
      <c r="F373" s="6"/>
      <c r="G373" s="6"/>
      <c r="H373" s="6"/>
      <c r="I373" s="7"/>
    </row>
    <row r="374" spans="2:9" ht="24.75" customHeight="1" x14ac:dyDescent="0.2">
      <c r="B374" s="6"/>
      <c r="C374" s="6"/>
      <c r="D374" s="6"/>
      <c r="E374" s="6"/>
      <c r="F374" s="6"/>
      <c r="G374" s="6"/>
      <c r="H374" s="6"/>
      <c r="I374" s="7"/>
    </row>
    <row r="375" spans="2:9" ht="24.75" customHeight="1" x14ac:dyDescent="0.2">
      <c r="B375" s="6"/>
      <c r="C375" s="6"/>
      <c r="D375" s="6"/>
      <c r="E375" s="6"/>
      <c r="F375" s="6"/>
      <c r="G375" s="6"/>
      <c r="H375" s="6"/>
      <c r="I375" s="7"/>
    </row>
    <row r="376" spans="2:9" ht="24.75" customHeight="1" x14ac:dyDescent="0.2">
      <c r="B376" s="6"/>
      <c r="C376" s="6"/>
      <c r="D376" s="6"/>
      <c r="E376" s="6"/>
      <c r="F376" s="6"/>
      <c r="G376" s="6"/>
      <c r="H376" s="6"/>
      <c r="I376" s="7"/>
    </row>
    <row r="377" spans="2:9" ht="24.75" customHeight="1" x14ac:dyDescent="0.2">
      <c r="B377" s="6"/>
      <c r="C377" s="6"/>
      <c r="D377" s="6"/>
      <c r="E377" s="6"/>
      <c r="F377" s="6"/>
      <c r="G377" s="6"/>
      <c r="H377" s="6"/>
      <c r="I377" s="7"/>
    </row>
    <row r="378" spans="2:9" ht="24.75" customHeight="1" x14ac:dyDescent="0.2">
      <c r="B378" s="6"/>
      <c r="C378" s="6"/>
      <c r="D378" s="6"/>
      <c r="E378" s="6"/>
      <c r="F378" s="6"/>
      <c r="G378" s="6"/>
      <c r="H378" s="6"/>
      <c r="I378" s="7"/>
    </row>
    <row r="379" spans="2:9" ht="24.75" customHeight="1" x14ac:dyDescent="0.2">
      <c r="B379" s="6"/>
      <c r="C379" s="6"/>
      <c r="D379" s="6"/>
      <c r="E379" s="6"/>
      <c r="F379" s="6"/>
      <c r="G379" s="6"/>
      <c r="H379" s="6"/>
      <c r="I379" s="7"/>
    </row>
    <row r="380" spans="2:9" ht="10.5" customHeight="1" x14ac:dyDescent="0.2">
      <c r="B380" s="6"/>
      <c r="C380" s="6"/>
      <c r="D380" s="6"/>
      <c r="E380" s="6"/>
      <c r="F380" s="6"/>
      <c r="G380" s="6"/>
      <c r="H380" s="6"/>
      <c r="I380" s="7"/>
    </row>
    <row r="381" spans="2:9" ht="24.75" customHeight="1" x14ac:dyDescent="0.2"/>
    <row r="382" spans="2:9" ht="24.75" customHeight="1" x14ac:dyDescent="0.2">
      <c r="G382" s="1" t="s">
        <v>56</v>
      </c>
    </row>
    <row r="383" spans="2:9" ht="24.75" customHeight="1" x14ac:dyDescent="0.2"/>
    <row r="384" spans="2:9" ht="24.75" customHeight="1" x14ac:dyDescent="0.2"/>
    <row r="385" ht="24.75" customHeight="1" x14ac:dyDescent="0.2"/>
    <row r="386" ht="24.75" customHeight="1" x14ac:dyDescent="0.2"/>
    <row r="387" ht="24.75" customHeight="1" x14ac:dyDescent="0.2"/>
    <row r="388" ht="24.75" customHeight="1" x14ac:dyDescent="0.2"/>
    <row r="389" ht="24.75" customHeight="1" x14ac:dyDescent="0.2"/>
    <row r="390" ht="24.75" customHeight="1" x14ac:dyDescent="0.2"/>
    <row r="391" ht="24.75" customHeight="1" x14ac:dyDescent="0.2"/>
    <row r="392" ht="24.75" customHeight="1" x14ac:dyDescent="0.2"/>
    <row r="393" ht="24.75" customHeight="1" x14ac:dyDescent="0.2"/>
    <row r="394" ht="24.75" customHeight="1" x14ac:dyDescent="0.2"/>
    <row r="395" ht="24.75" customHeight="1" x14ac:dyDescent="0.2"/>
    <row r="396" ht="24.75" customHeight="1" x14ac:dyDescent="0.2"/>
    <row r="397" ht="24.75" customHeight="1" x14ac:dyDescent="0.2"/>
    <row r="398" ht="24.75" customHeight="1" x14ac:dyDescent="0.2"/>
    <row r="399" ht="24.75" customHeight="1" x14ac:dyDescent="0.2"/>
    <row r="400" ht="24.75" customHeight="1" x14ac:dyDescent="0.2"/>
    <row r="401" ht="24.75" customHeight="1" x14ac:dyDescent="0.2"/>
    <row r="402" ht="24.75" customHeight="1" x14ac:dyDescent="0.2"/>
    <row r="403" ht="24.75" customHeight="1" x14ac:dyDescent="0.2"/>
    <row r="404" ht="24.75" customHeight="1" x14ac:dyDescent="0.2"/>
    <row r="405" ht="24.75" customHeight="1" x14ac:dyDescent="0.2"/>
    <row r="406" ht="24.75" customHeight="1" x14ac:dyDescent="0.2"/>
    <row r="407" ht="24.75" customHeight="1" x14ac:dyDescent="0.2"/>
    <row r="408" ht="24.75" customHeight="1" x14ac:dyDescent="0.2"/>
    <row r="409" ht="24.75" customHeight="1" x14ac:dyDescent="0.2"/>
  </sheetData>
  <mergeCells count="201">
    <mergeCell ref="B307:I307"/>
    <mergeCell ref="B308:I308"/>
    <mergeCell ref="B325:D325"/>
    <mergeCell ref="F325:H325"/>
    <mergeCell ref="B293:I293"/>
    <mergeCell ref="B331:I331"/>
    <mergeCell ref="B324:D324"/>
    <mergeCell ref="F324:H324"/>
    <mergeCell ref="F326:H326"/>
    <mergeCell ref="B327:D327"/>
    <mergeCell ref="B369:I369"/>
    <mergeCell ref="B27:I27"/>
    <mergeCell ref="B65:I65"/>
    <mergeCell ref="B103:I103"/>
    <mergeCell ref="B141:I141"/>
    <mergeCell ref="F289:H289"/>
    <mergeCell ref="C310:E310"/>
    <mergeCell ref="F310:H310"/>
    <mergeCell ref="I310:I311"/>
    <mergeCell ref="B311:B312"/>
    <mergeCell ref="I196:I197"/>
    <mergeCell ref="B306:I306"/>
    <mergeCell ref="B291:D291"/>
    <mergeCell ref="B273:B274"/>
    <mergeCell ref="B287:D287"/>
    <mergeCell ref="B290:D290"/>
    <mergeCell ref="B286:D286"/>
    <mergeCell ref="F291:H291"/>
    <mergeCell ref="F290:H290"/>
    <mergeCell ref="F286:H286"/>
    <mergeCell ref="F158:H158"/>
    <mergeCell ref="B193:I193"/>
    <mergeCell ref="B194:I194"/>
    <mergeCell ref="B230:I230"/>
    <mergeCell ref="F211:H211"/>
    <mergeCell ref="B211:D211"/>
    <mergeCell ref="F212:H212"/>
    <mergeCell ref="B197:B198"/>
    <mergeCell ref="B60:D60"/>
    <mergeCell ref="B192:I192"/>
    <mergeCell ref="B173:D173"/>
    <mergeCell ref="F176:H176"/>
    <mergeCell ref="F173:H173"/>
    <mergeCell ref="B174:D174"/>
    <mergeCell ref="F175:H175"/>
    <mergeCell ref="B175:D175"/>
    <mergeCell ref="B177:D177"/>
    <mergeCell ref="B179:I179"/>
    <mergeCell ref="B176:D176"/>
    <mergeCell ref="C158:E158"/>
    <mergeCell ref="B83:B84"/>
    <mergeCell ref="C82:E82"/>
    <mergeCell ref="B99:D99"/>
    <mergeCell ref="B97:D97"/>
    <mergeCell ref="B98:D98"/>
    <mergeCell ref="B155:I155"/>
    <mergeCell ref="F133:H133"/>
    <mergeCell ref="B116:I116"/>
    <mergeCell ref="B117:I117"/>
    <mergeCell ref="C120:E120"/>
    <mergeCell ref="B121:B122"/>
    <mergeCell ref="B137:D137"/>
    <mergeCell ref="B136:D136"/>
    <mergeCell ref="B61:D61"/>
    <mergeCell ref="F59:H59"/>
    <mergeCell ref="F60:H60"/>
    <mergeCell ref="B59:D59"/>
    <mergeCell ref="F136:H136"/>
    <mergeCell ref="F99:H99"/>
    <mergeCell ref="F100:H100"/>
    <mergeCell ref="B101:D101"/>
    <mergeCell ref="F101:H101"/>
    <mergeCell ref="B100:D100"/>
    <mergeCell ref="B134:D134"/>
    <mergeCell ref="F120:H120"/>
    <mergeCell ref="F134:H134"/>
    <mergeCell ref="I82:I83"/>
    <mergeCell ref="I120:I121"/>
    <mergeCell ref="F61:H61"/>
    <mergeCell ref="F82:H82"/>
    <mergeCell ref="F97:H97"/>
    <mergeCell ref="F98:H98"/>
    <mergeCell ref="B138:D138"/>
    <mergeCell ref="F138:H138"/>
    <mergeCell ref="F210:H210"/>
    <mergeCell ref="F172:H172"/>
    <mergeCell ref="F139:H139"/>
    <mergeCell ref="F177:H177"/>
    <mergeCell ref="B139:D139"/>
    <mergeCell ref="I158:I159"/>
    <mergeCell ref="B135:D135"/>
    <mergeCell ref="F135:H135"/>
    <mergeCell ref="B159:B160"/>
    <mergeCell ref="F174:H174"/>
    <mergeCell ref="B210:D210"/>
    <mergeCell ref="B172:D172"/>
    <mergeCell ref="B156:I156"/>
    <mergeCell ref="B154:I154"/>
    <mergeCell ref="F137:H137"/>
    <mergeCell ref="C196:E196"/>
    <mergeCell ref="F196:H196"/>
    <mergeCell ref="I6:I7"/>
    <mergeCell ref="I44:I45"/>
    <mergeCell ref="C6:E6"/>
    <mergeCell ref="F6:H6"/>
    <mergeCell ref="B21:D21"/>
    <mergeCell ref="B22:D22"/>
    <mergeCell ref="C44:E44"/>
    <mergeCell ref="B23:D23"/>
    <mergeCell ref="B45:B46"/>
    <mergeCell ref="B20:D20"/>
    <mergeCell ref="B25:D25"/>
    <mergeCell ref="B24:D24"/>
    <mergeCell ref="F24:H24"/>
    <mergeCell ref="F23:H23"/>
    <mergeCell ref="F44:H44"/>
    <mergeCell ref="F25:H25"/>
    <mergeCell ref="B41:I41"/>
    <mergeCell ref="B42:I42"/>
    <mergeCell ref="F58:H58"/>
    <mergeCell ref="B80:I80"/>
    <mergeCell ref="B78:I78"/>
    <mergeCell ref="B79:I79"/>
    <mergeCell ref="F62:H62"/>
    <mergeCell ref="B96:D96"/>
    <mergeCell ref="F63:H63"/>
    <mergeCell ref="F96:H96"/>
    <mergeCell ref="B63:D63"/>
    <mergeCell ref="B62:D62"/>
    <mergeCell ref="B118:I118"/>
    <mergeCell ref="B58:D58"/>
    <mergeCell ref="B345:I345"/>
    <mergeCell ref="B344:I344"/>
    <mergeCell ref="F362:H362"/>
    <mergeCell ref="F213:H213"/>
    <mergeCell ref="I234:I235"/>
    <mergeCell ref="B232:I232"/>
    <mergeCell ref="B248:D248"/>
    <mergeCell ref="B217:I217"/>
    <mergeCell ref="B212:D212"/>
    <mergeCell ref="B235:B236"/>
    <mergeCell ref="B231:I231"/>
    <mergeCell ref="C234:E234"/>
    <mergeCell ref="F234:H234"/>
    <mergeCell ref="B215:D215"/>
    <mergeCell ref="B213:D213"/>
    <mergeCell ref="F214:H214"/>
    <mergeCell ref="F288:H288"/>
    <mergeCell ref="F287:H287"/>
    <mergeCell ref="B268:I268"/>
    <mergeCell ref="B269:I269"/>
    <mergeCell ref="B270:I270"/>
    <mergeCell ref="I272:I273"/>
    <mergeCell ref="B214:D214"/>
    <mergeCell ref="B255:I255"/>
    <mergeCell ref="B367:D367"/>
    <mergeCell ref="F367:H367"/>
    <mergeCell ref="B365:D365"/>
    <mergeCell ref="F365:H365"/>
    <mergeCell ref="B366:D366"/>
    <mergeCell ref="F366:H366"/>
    <mergeCell ref="F348:H348"/>
    <mergeCell ref="B346:I346"/>
    <mergeCell ref="F363:H363"/>
    <mergeCell ref="B363:D363"/>
    <mergeCell ref="C348:E348"/>
    <mergeCell ref="F253:H253"/>
    <mergeCell ref="B252:D252"/>
    <mergeCell ref="F215:H215"/>
    <mergeCell ref="F252:H252"/>
    <mergeCell ref="F248:H248"/>
    <mergeCell ref="B249:D249"/>
    <mergeCell ref="F249:H249"/>
    <mergeCell ref="B250:D250"/>
    <mergeCell ref="B251:D251"/>
    <mergeCell ref="F251:H251"/>
    <mergeCell ref="F250:H250"/>
    <mergeCell ref="B2:I2"/>
    <mergeCell ref="B3:I3"/>
    <mergeCell ref="B4:I4"/>
    <mergeCell ref="B40:I40"/>
    <mergeCell ref="F20:H20"/>
    <mergeCell ref="F21:H21"/>
    <mergeCell ref="F22:H22"/>
    <mergeCell ref="B7:B8"/>
    <mergeCell ref="B364:D364"/>
    <mergeCell ref="F364:H364"/>
    <mergeCell ref="I348:I349"/>
    <mergeCell ref="B349:B350"/>
    <mergeCell ref="B362:D362"/>
    <mergeCell ref="F327:H327"/>
    <mergeCell ref="B328:D328"/>
    <mergeCell ref="F328:H328"/>
    <mergeCell ref="B289:D289"/>
    <mergeCell ref="B253:D253"/>
    <mergeCell ref="C272:E272"/>
    <mergeCell ref="F272:H272"/>
    <mergeCell ref="B288:D288"/>
    <mergeCell ref="B326:D326"/>
    <mergeCell ref="B329:D329"/>
    <mergeCell ref="F329:H329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0" orientation="portrait" r:id="rId1"/>
  <headerFooter alignWithMargins="0"/>
  <rowBreaks count="10" manualBreakCount="10">
    <brk id="38" max="15" man="1"/>
    <brk id="76" max="15" man="1"/>
    <brk id="114" max="15" man="1"/>
    <brk id="152" max="15" man="1"/>
    <brk id="190" max="15" man="1"/>
    <brk id="228" max="15" man="1"/>
    <brk id="266" max="15" man="1"/>
    <brk id="304" max="16383" man="1"/>
    <brk id="342" max="15" man="1"/>
    <brk id="38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>
    <tabColor rgb="FF0099BF"/>
  </sheetPr>
  <dimension ref="A1:J304"/>
  <sheetViews>
    <sheetView showGridLines="0" rightToLeft="1" view="pageBreakPreview" zoomScaleNormal="100" zoomScaleSheetLayoutView="100" workbookViewId="0">
      <selection activeCell="I291" sqref="I291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2.140625" style="1" customWidth="1"/>
    <col min="11" max="16384" width="9.140625" style="1"/>
  </cols>
  <sheetData>
    <row r="1" spans="1:9" s="6" customFormat="1" ht="11.25" customHeight="1" x14ac:dyDescent="0.2">
      <c r="E1" s="7"/>
      <c r="H1" s="7"/>
      <c r="I1" s="8"/>
    </row>
    <row r="2" spans="1:9" s="6" customFormat="1" ht="24.75" customHeight="1" x14ac:dyDescent="0.2">
      <c r="B2" s="488" t="s">
        <v>101</v>
      </c>
      <c r="C2" s="489"/>
      <c r="D2" s="489"/>
      <c r="E2" s="489"/>
      <c r="F2" s="489"/>
      <c r="G2" s="489"/>
      <c r="H2" s="489"/>
      <c r="I2" s="489"/>
    </row>
    <row r="3" spans="1:9" s="6" customFormat="1" ht="24.75" customHeight="1" x14ac:dyDescent="0.2">
      <c r="B3" s="485" t="s">
        <v>102</v>
      </c>
      <c r="C3" s="486"/>
      <c r="D3" s="486"/>
      <c r="E3" s="486"/>
      <c r="F3" s="486"/>
      <c r="G3" s="486"/>
      <c r="H3" s="486"/>
      <c r="I3" s="486"/>
    </row>
    <row r="4" spans="1:9" s="6" customFormat="1" ht="24.7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</row>
    <row r="5" spans="1:9" s="35" customFormat="1" ht="24.75" customHeight="1" thickBot="1" x14ac:dyDescent="0.3">
      <c r="B5" s="155" t="s">
        <v>0</v>
      </c>
      <c r="E5" s="36"/>
      <c r="H5" s="36"/>
      <c r="I5" s="152" t="s">
        <v>23</v>
      </c>
    </row>
    <row r="6" spans="1:9" s="19" customFormat="1" ht="24.75" customHeight="1" thickTop="1" thickBot="1" x14ac:dyDescent="0.35">
      <c r="B6" s="12" t="s">
        <v>1</v>
      </c>
      <c r="C6" s="503" t="s">
        <v>15</v>
      </c>
      <c r="D6" s="548"/>
      <c r="E6" s="549"/>
      <c r="F6" s="503" t="s">
        <v>16</v>
      </c>
      <c r="G6" s="548"/>
      <c r="H6" s="549"/>
      <c r="I6" s="506" t="s">
        <v>2</v>
      </c>
    </row>
    <row r="7" spans="1:9" s="5" customFormat="1" ht="24.75" customHeight="1" thickTop="1" x14ac:dyDescent="0.25">
      <c r="B7" s="536" t="s">
        <v>9</v>
      </c>
      <c r="C7" s="22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45"/>
    </row>
    <row r="8" spans="1:9" s="6" customFormat="1" ht="24.75" customHeight="1" thickBot="1" x14ac:dyDescent="0.25">
      <c r="B8" s="584"/>
      <c r="C8" s="423" t="s">
        <v>10</v>
      </c>
      <c r="D8" s="422" t="s">
        <v>11</v>
      </c>
      <c r="E8" s="421" t="s">
        <v>12</v>
      </c>
      <c r="F8" s="423" t="s">
        <v>10</v>
      </c>
      <c r="G8" s="422" t="s">
        <v>11</v>
      </c>
      <c r="H8" s="421" t="s">
        <v>12</v>
      </c>
      <c r="I8" s="335" t="s">
        <v>13</v>
      </c>
    </row>
    <row r="9" spans="1:9" s="6" customFormat="1" ht="24.75" customHeight="1" thickTop="1" x14ac:dyDescent="0.2">
      <c r="A9" s="6" t="s">
        <v>7</v>
      </c>
      <c r="B9" s="111">
        <v>2004</v>
      </c>
      <c r="C9" s="112">
        <v>6871</v>
      </c>
      <c r="D9" s="113">
        <v>17</v>
      </c>
      <c r="E9" s="110">
        <f>C9/'التبادل و الميزان التجاري'!C7</f>
        <v>1.4542075933721489E-2</v>
      </c>
      <c r="F9" s="112">
        <v>1614</v>
      </c>
      <c r="G9" s="113">
        <v>25</v>
      </c>
      <c r="H9" s="110">
        <f>F9/'التبادل و الميزان التجاري'!D7</f>
        <v>9.0848197952256848E-3</v>
      </c>
      <c r="I9" s="32">
        <f t="shared" ref="I9:I16" si="0">C9-F9</f>
        <v>5257</v>
      </c>
    </row>
    <row r="10" spans="1:9" s="6" customFormat="1" ht="24.75" customHeight="1" x14ac:dyDescent="0.2">
      <c r="B10" s="111">
        <v>2005</v>
      </c>
      <c r="C10" s="112">
        <v>9170</v>
      </c>
      <c r="D10" s="113">
        <v>18</v>
      </c>
      <c r="E10" s="110">
        <f>C10/'التبادل و الميزان التجاري'!C8</f>
        <v>1.3542171236841795E-2</v>
      </c>
      <c r="F10" s="112">
        <v>2030</v>
      </c>
      <c r="G10" s="113">
        <v>24</v>
      </c>
      <c r="H10" s="110">
        <f>F10/'التبادل و الميزان التجاري'!D8</f>
        <v>9.1037513734107678E-3</v>
      </c>
      <c r="I10" s="32">
        <f t="shared" si="0"/>
        <v>7140</v>
      </c>
    </row>
    <row r="11" spans="1:9" s="6" customFormat="1" ht="24.75" customHeight="1" x14ac:dyDescent="0.2">
      <c r="B11" s="111">
        <v>2006</v>
      </c>
      <c r="C11" s="112">
        <v>11484</v>
      </c>
      <c r="D11" s="113">
        <v>17</v>
      </c>
      <c r="E11" s="114">
        <f>C11/'التبادل و الميزان التجاري'!C9</f>
        <v>1.4512111749831615E-2</v>
      </c>
      <c r="F11" s="112">
        <v>2354</v>
      </c>
      <c r="G11" s="113">
        <v>28</v>
      </c>
      <c r="H11" s="114">
        <f>F11/'التبادل و الميزان التجاري'!D9</f>
        <v>9.00528687615244E-3</v>
      </c>
      <c r="I11" s="49">
        <f t="shared" si="0"/>
        <v>9130</v>
      </c>
    </row>
    <row r="12" spans="1:9" s="6" customFormat="1" ht="24.75" customHeight="1" x14ac:dyDescent="0.2">
      <c r="B12" s="111">
        <v>2007</v>
      </c>
      <c r="C12" s="112">
        <v>12366</v>
      </c>
      <c r="D12" s="113">
        <v>19</v>
      </c>
      <c r="E12" s="114">
        <f>C12/'التبادل و الميزان التجاري'!C10</f>
        <v>1.4142220463561997E-2</v>
      </c>
      <c r="F12" s="112">
        <v>3516</v>
      </c>
      <c r="G12" s="113">
        <v>23</v>
      </c>
      <c r="H12" s="114">
        <f>F12/'التبادل و الميزان التجاري'!D10</f>
        <v>1.0399659260310924E-2</v>
      </c>
      <c r="I12" s="49">
        <f t="shared" si="0"/>
        <v>8850</v>
      </c>
    </row>
    <row r="13" spans="1:9" s="6" customFormat="1" ht="24.75" customHeight="1" x14ac:dyDescent="0.2">
      <c r="B13" s="111">
        <v>2008</v>
      </c>
      <c r="C13" s="120">
        <v>15122</v>
      </c>
      <c r="D13" s="113">
        <v>20</v>
      </c>
      <c r="E13" s="114">
        <f>C13/'التبادل و الميزان التجاري'!C11</f>
        <v>1.2864510047793161E-2</v>
      </c>
      <c r="F13" s="120">
        <v>4301</v>
      </c>
      <c r="G13" s="113">
        <v>26</v>
      </c>
      <c r="H13" s="114">
        <f>F13/'التبادل و الميزان التجاري'!D11</f>
        <v>9.9617142208623909E-3</v>
      </c>
      <c r="I13" s="49">
        <f t="shared" si="0"/>
        <v>10821</v>
      </c>
    </row>
    <row r="14" spans="1:9" s="6" customFormat="1" ht="24.75" customHeight="1" x14ac:dyDescent="0.2">
      <c r="B14" s="111">
        <v>2009</v>
      </c>
      <c r="C14" s="120">
        <v>11079</v>
      </c>
      <c r="D14" s="113">
        <v>15</v>
      </c>
      <c r="E14" s="114">
        <f>C14/'التبادل و الميزان التجاري'!C12</f>
        <v>1.536383542571234E-2</v>
      </c>
      <c r="F14" s="120">
        <v>3342</v>
      </c>
      <c r="G14" s="113">
        <v>25</v>
      </c>
      <c r="H14" s="114">
        <f>F14/'التبادل و الميزان التجاري'!D12</f>
        <v>9.3276396215356272E-3</v>
      </c>
      <c r="I14" s="49">
        <f t="shared" si="0"/>
        <v>7737</v>
      </c>
    </row>
    <row r="15" spans="1:9" s="6" customFormat="1" ht="24.75" customHeight="1" x14ac:dyDescent="0.2">
      <c r="B15" s="111">
        <v>2010</v>
      </c>
      <c r="C15" s="120">
        <v>14388</v>
      </c>
      <c r="D15" s="113">
        <v>14</v>
      </c>
      <c r="E15" s="114">
        <f>C15/'التبادل و الميزان التجاري'!C13</f>
        <v>1.5277372224021406E-2</v>
      </c>
      <c r="F15" s="120">
        <v>4291</v>
      </c>
      <c r="G15" s="113">
        <v>23</v>
      </c>
      <c r="H15" s="114">
        <f>F15/'التبادل و الميزان التجاري'!D13</f>
        <v>1.0707797652319731E-2</v>
      </c>
      <c r="I15" s="49">
        <f t="shared" si="0"/>
        <v>10097</v>
      </c>
    </row>
    <row r="16" spans="1:9" s="6" customFormat="1" ht="24.75" customHeight="1" x14ac:dyDescent="0.2">
      <c r="B16" s="111">
        <v>2011</v>
      </c>
      <c r="C16" s="120">
        <v>17847</v>
      </c>
      <c r="D16" s="113">
        <v>17</v>
      </c>
      <c r="E16" s="114">
        <f>C16/'التبادل و الميزان التجاري'!C14</f>
        <v>1.3049677542007282E-2</v>
      </c>
      <c r="F16" s="120">
        <v>5407</v>
      </c>
      <c r="G16" s="113">
        <v>22</v>
      </c>
      <c r="H16" s="114">
        <f>F16/'التبادل و الميزان التجاري'!D14</f>
        <v>1.0957566030126721E-2</v>
      </c>
      <c r="I16" s="49">
        <f t="shared" si="0"/>
        <v>12440</v>
      </c>
    </row>
    <row r="17" spans="2:9" s="6" customFormat="1" ht="24.75" customHeight="1" x14ac:dyDescent="0.2">
      <c r="B17" s="111">
        <v>2012</v>
      </c>
      <c r="C17" s="120">
        <v>19739</v>
      </c>
      <c r="D17" s="113">
        <v>17</v>
      </c>
      <c r="E17" s="114">
        <f>C17/'التبادل و الميزان التجاري'!C15</f>
        <v>1.3552332918183429E-2</v>
      </c>
      <c r="F17" s="120">
        <v>7301</v>
      </c>
      <c r="G17" s="113">
        <v>18</v>
      </c>
      <c r="H17" s="114">
        <f>F17/'التبادل و الميزان التجاري'!D15</f>
        <v>1.2513004029320979E-2</v>
      </c>
      <c r="I17" s="49">
        <v>12438</v>
      </c>
    </row>
    <row r="18" spans="2:9" s="6" customFormat="1" ht="24.75" customHeight="1" thickBot="1" x14ac:dyDescent="0.25">
      <c r="B18" s="121">
        <v>2013</v>
      </c>
      <c r="C18" s="122">
        <v>20615</v>
      </c>
      <c r="D18" s="123">
        <v>16</v>
      </c>
      <c r="E18" s="124">
        <f>C18/'التبادل و الميزان التجاري'!$C$16</f>
        <v>1.4625515156545867E-2</v>
      </c>
      <c r="F18" s="122">
        <v>7417</v>
      </c>
      <c r="G18" s="123">
        <v>19</v>
      </c>
      <c r="H18" s="124">
        <f>F18/'التبادل و الميزان التجاري'!D16</f>
        <v>1.1762149886929852E-2</v>
      </c>
      <c r="I18" s="16">
        <f>C18-F18</f>
        <v>13198</v>
      </c>
    </row>
    <row r="19" spans="2:9" s="6" customFormat="1" ht="10.5" customHeight="1" thickTop="1" thickBot="1" x14ac:dyDescent="0.3">
      <c r="B19" s="26"/>
      <c r="C19" s="23"/>
      <c r="D19" s="23"/>
      <c r="E19" s="23"/>
      <c r="F19" s="23"/>
      <c r="G19" s="23"/>
      <c r="H19" s="23"/>
      <c r="I19" s="23"/>
    </row>
    <row r="20" spans="2:9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9" s="6" customFormat="1" ht="24.75" customHeight="1" x14ac:dyDescent="0.2">
      <c r="B21" s="519" t="s">
        <v>60</v>
      </c>
      <c r="C21" s="550"/>
      <c r="D21" s="550"/>
      <c r="E21" s="54">
        <v>18536</v>
      </c>
      <c r="F21" s="510" t="s">
        <v>441</v>
      </c>
      <c r="G21" s="550"/>
      <c r="H21" s="550"/>
      <c r="I21" s="51">
        <v>2061</v>
      </c>
    </row>
    <row r="22" spans="2:9" s="6" customFormat="1" ht="24.75" customHeight="1" x14ac:dyDescent="0.2">
      <c r="B22" s="492" t="s">
        <v>811</v>
      </c>
      <c r="C22" s="543"/>
      <c r="D22" s="543"/>
      <c r="E22" s="54">
        <v>725</v>
      </c>
      <c r="F22" s="497" t="s">
        <v>104</v>
      </c>
      <c r="G22" s="544"/>
      <c r="H22" s="543"/>
      <c r="I22" s="51">
        <v>709</v>
      </c>
    </row>
    <row r="23" spans="2:9" s="6" customFormat="1" ht="24.75" customHeight="1" x14ac:dyDescent="0.2">
      <c r="B23" s="492" t="s">
        <v>442</v>
      </c>
      <c r="C23" s="543"/>
      <c r="D23" s="543"/>
      <c r="E23" s="54">
        <v>552</v>
      </c>
      <c r="F23" s="497" t="s">
        <v>443</v>
      </c>
      <c r="G23" s="544"/>
      <c r="H23" s="543"/>
      <c r="I23" s="51">
        <v>451</v>
      </c>
    </row>
    <row r="24" spans="2:9" s="6" customFormat="1" ht="24.75" customHeight="1" x14ac:dyDescent="0.2">
      <c r="B24" s="492" t="s">
        <v>812</v>
      </c>
      <c r="C24" s="543"/>
      <c r="D24" s="543"/>
      <c r="E24" s="54">
        <v>176</v>
      </c>
      <c r="F24" s="497" t="s">
        <v>814</v>
      </c>
      <c r="G24" s="543"/>
      <c r="H24" s="543"/>
      <c r="I24" s="51">
        <v>277</v>
      </c>
    </row>
    <row r="25" spans="2:9" s="6" customFormat="1" ht="24.75" customHeight="1" thickBot="1" x14ac:dyDescent="0.25">
      <c r="B25" s="573" t="s">
        <v>813</v>
      </c>
      <c r="C25" s="574"/>
      <c r="D25" s="575"/>
      <c r="E25" s="79">
        <v>119</v>
      </c>
      <c r="F25" s="515" t="s">
        <v>557</v>
      </c>
      <c r="G25" s="585"/>
      <c r="H25" s="586"/>
      <c r="I25" s="52">
        <v>223</v>
      </c>
    </row>
    <row r="26" spans="2:9" s="6" customFormat="1" ht="24.75" customHeight="1" x14ac:dyDescent="0.2">
      <c r="E26" s="7"/>
      <c r="H26" s="7"/>
      <c r="I26" s="47"/>
    </row>
    <row r="27" spans="2:9" s="6" customFormat="1" ht="24.75" customHeight="1" x14ac:dyDescent="0.25">
      <c r="B27" s="576" t="s">
        <v>103</v>
      </c>
      <c r="C27" s="577"/>
      <c r="D27" s="577"/>
      <c r="E27" s="577"/>
      <c r="F27" s="577"/>
      <c r="G27" s="577"/>
      <c r="H27" s="577"/>
      <c r="I27" s="577"/>
    </row>
    <row r="28" spans="2:9" s="6" customFormat="1" ht="24.75" customHeight="1" x14ac:dyDescent="0.2">
      <c r="E28" s="7"/>
      <c r="H28" s="7"/>
      <c r="I28" s="8"/>
    </row>
    <row r="29" spans="2:9" s="6" customFormat="1" ht="24.75" customHeight="1" x14ac:dyDescent="0.2">
      <c r="E29" s="7"/>
      <c r="H29" s="7"/>
      <c r="I29" s="8"/>
    </row>
    <row r="30" spans="2:9" s="6" customFormat="1" ht="24.75" customHeight="1" x14ac:dyDescent="0.2">
      <c r="E30" s="7"/>
      <c r="H30" s="7"/>
      <c r="I30" s="8"/>
    </row>
    <row r="31" spans="2:9" s="6" customFormat="1" ht="24.75" customHeight="1" x14ac:dyDescent="0.2">
      <c r="E31" s="7"/>
      <c r="H31" s="7"/>
      <c r="I31" s="8"/>
    </row>
    <row r="32" spans="2:9" s="6" customFormat="1" ht="24.75" customHeight="1" x14ac:dyDescent="0.2">
      <c r="E32" s="7"/>
      <c r="H32" s="7"/>
      <c r="I32" s="8"/>
    </row>
    <row r="33" spans="2:9" s="6" customFormat="1" ht="24.75" customHeight="1" x14ac:dyDescent="0.2">
      <c r="E33" s="7"/>
      <c r="H33" s="7"/>
      <c r="I33" s="8"/>
    </row>
    <row r="34" spans="2:9" s="6" customFormat="1" ht="24.75" customHeight="1" x14ac:dyDescent="0.2">
      <c r="E34" s="7"/>
      <c r="H34" s="7"/>
      <c r="I34" s="8"/>
    </row>
    <row r="35" spans="2:9" s="6" customFormat="1" ht="24.75" customHeight="1" x14ac:dyDescent="0.2">
      <c r="E35" s="7"/>
      <c r="H35" s="7"/>
      <c r="I35" s="8"/>
    </row>
    <row r="36" spans="2:9" s="6" customFormat="1" ht="24.75" customHeight="1" x14ac:dyDescent="0.2">
      <c r="E36" s="7"/>
      <c r="F36" s="28" t="s">
        <v>7</v>
      </c>
      <c r="H36" s="7"/>
      <c r="I36" s="8"/>
    </row>
    <row r="37" spans="2:9" s="6" customFormat="1" ht="24.75" customHeight="1" x14ac:dyDescent="0.2">
      <c r="E37" s="7"/>
      <c r="H37" s="7"/>
      <c r="I37" s="8"/>
    </row>
    <row r="38" spans="2:9" s="6" customFormat="1" ht="10.5" customHeight="1" x14ac:dyDescent="0.2">
      <c r="E38" s="7"/>
      <c r="H38" s="7"/>
      <c r="I38" s="8"/>
    </row>
    <row r="39" spans="2:9" s="6" customFormat="1" ht="10.5" customHeight="1" x14ac:dyDescent="0.2">
      <c r="E39" s="7"/>
      <c r="H39" s="7"/>
      <c r="I39" s="8"/>
    </row>
    <row r="40" spans="2:9" s="6" customFormat="1" ht="24.75" customHeight="1" x14ac:dyDescent="0.2">
      <c r="B40" s="488" t="s">
        <v>105</v>
      </c>
      <c r="C40" s="489"/>
      <c r="D40" s="489"/>
      <c r="E40" s="489"/>
      <c r="F40" s="489"/>
      <c r="G40" s="489"/>
      <c r="H40" s="489"/>
      <c r="I40" s="489"/>
    </row>
    <row r="41" spans="2:9" s="6" customFormat="1" ht="24.75" customHeight="1" x14ac:dyDescent="0.2">
      <c r="B41" s="485" t="s">
        <v>106</v>
      </c>
      <c r="C41" s="486"/>
      <c r="D41" s="486"/>
      <c r="E41" s="486"/>
      <c r="F41" s="486"/>
      <c r="G41" s="486"/>
      <c r="H41" s="486"/>
      <c r="I41" s="486"/>
    </row>
    <row r="42" spans="2:9" s="6" customFormat="1" ht="24.7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</row>
    <row r="43" spans="2:9" s="29" customFormat="1" ht="24.75" customHeight="1" thickBot="1" x14ac:dyDescent="0.3">
      <c r="B43" s="155" t="s">
        <v>0</v>
      </c>
      <c r="E43" s="30"/>
      <c r="H43" s="30"/>
      <c r="I43" s="152" t="s">
        <v>23</v>
      </c>
    </row>
    <row r="44" spans="2:9" s="19" customFormat="1" ht="24.75" customHeight="1" thickTop="1" thickBot="1" x14ac:dyDescent="0.35">
      <c r="B44" s="12" t="s">
        <v>1</v>
      </c>
      <c r="C44" s="503" t="s">
        <v>15</v>
      </c>
      <c r="D44" s="548"/>
      <c r="E44" s="549"/>
      <c r="F44" s="503" t="s">
        <v>16</v>
      </c>
      <c r="G44" s="548"/>
      <c r="H44" s="549"/>
      <c r="I44" s="506" t="s">
        <v>2</v>
      </c>
    </row>
    <row r="45" spans="2:9" s="5" customFormat="1" ht="24.75" customHeight="1" thickTop="1" x14ac:dyDescent="0.25">
      <c r="B45" s="536" t="s">
        <v>9</v>
      </c>
      <c r="C45" s="22" t="s">
        <v>3</v>
      </c>
      <c r="D45" s="20" t="s">
        <v>4</v>
      </c>
      <c r="E45" s="21" t="s">
        <v>5</v>
      </c>
      <c r="F45" s="22" t="s">
        <v>3</v>
      </c>
      <c r="G45" s="20" t="s">
        <v>4</v>
      </c>
      <c r="H45" s="21" t="s">
        <v>6</v>
      </c>
      <c r="I45" s="545"/>
    </row>
    <row r="46" spans="2:9" s="6" customFormat="1" ht="24.75" customHeight="1" thickBot="1" x14ac:dyDescent="0.25">
      <c r="B46" s="584"/>
      <c r="C46" s="423" t="s">
        <v>10</v>
      </c>
      <c r="D46" s="422" t="s">
        <v>11</v>
      </c>
      <c r="E46" s="421" t="s">
        <v>12</v>
      </c>
      <c r="F46" s="423" t="s">
        <v>10</v>
      </c>
      <c r="G46" s="422" t="s">
        <v>11</v>
      </c>
      <c r="H46" s="421" t="s">
        <v>12</v>
      </c>
      <c r="I46" s="335" t="s">
        <v>13</v>
      </c>
    </row>
    <row r="47" spans="2:9" s="6" customFormat="1" ht="24.75" customHeight="1" thickTop="1" x14ac:dyDescent="0.2">
      <c r="B47" s="111">
        <v>2004</v>
      </c>
      <c r="C47" s="112">
        <v>7979</v>
      </c>
      <c r="D47" s="113">
        <v>16</v>
      </c>
      <c r="E47" s="110">
        <f>C47/'التبادل و الميزان التجاري'!C7</f>
        <v>1.6887094145708596E-2</v>
      </c>
      <c r="F47" s="112">
        <v>677</v>
      </c>
      <c r="G47" s="113">
        <v>45</v>
      </c>
      <c r="H47" s="110">
        <f>F47/'التبادل و الميزان التجاري'!D7</f>
        <v>3.8106710045649251E-3</v>
      </c>
      <c r="I47" s="32">
        <f t="shared" ref="I47:I54" si="1">C47-F47</f>
        <v>7302</v>
      </c>
    </row>
    <row r="48" spans="2:9" s="6" customFormat="1" ht="24.75" customHeight="1" x14ac:dyDescent="0.2">
      <c r="B48" s="111">
        <v>2005</v>
      </c>
      <c r="C48" s="112">
        <v>9435</v>
      </c>
      <c r="D48" s="113">
        <v>17</v>
      </c>
      <c r="E48" s="110">
        <f>C48/'التبادل و الميزان التجاري'!C8</f>
        <v>1.3933520787306688E-2</v>
      </c>
      <c r="F48" s="112">
        <v>746</v>
      </c>
      <c r="G48" s="113">
        <v>43</v>
      </c>
      <c r="H48" s="110">
        <f>F48/'التبادل و الميزان التجاري'!D8</f>
        <v>3.3455165145637599E-3</v>
      </c>
      <c r="I48" s="32">
        <f t="shared" si="1"/>
        <v>8689</v>
      </c>
    </row>
    <row r="49" spans="2:9" s="6" customFormat="1" ht="24.75" customHeight="1" x14ac:dyDescent="0.2">
      <c r="B49" s="111">
        <v>2006</v>
      </c>
      <c r="C49" s="129">
        <v>11363</v>
      </c>
      <c r="D49" s="113">
        <v>18</v>
      </c>
      <c r="E49" s="114">
        <f>C49/'التبادل و الميزان التجاري'!C9</f>
        <v>1.4359206357831472E-2</v>
      </c>
      <c r="F49" s="120">
        <v>741</v>
      </c>
      <c r="G49" s="129">
        <v>46</v>
      </c>
      <c r="H49" s="114">
        <f>F49/'التبادل و الميزان التجاري'!D9</f>
        <v>2.8347143480156999E-3</v>
      </c>
      <c r="I49" s="49">
        <f t="shared" si="1"/>
        <v>10622</v>
      </c>
    </row>
    <row r="50" spans="2:9" s="6" customFormat="1" ht="24.75" customHeight="1" x14ac:dyDescent="0.2">
      <c r="B50" s="111">
        <v>2007</v>
      </c>
      <c r="C50" s="129">
        <v>13015</v>
      </c>
      <c r="D50" s="113">
        <v>17</v>
      </c>
      <c r="E50" s="114">
        <f>C50/'التبادل و الميزان التجاري'!C10</f>
        <v>1.4884441155851478E-2</v>
      </c>
      <c r="F50" s="120">
        <v>734</v>
      </c>
      <c r="G50" s="129">
        <v>49</v>
      </c>
      <c r="H50" s="114">
        <f>F50/'التبادل و الميزان التجاري'!D10</f>
        <v>2.1710323939329403E-3</v>
      </c>
      <c r="I50" s="49">
        <f t="shared" si="1"/>
        <v>12281</v>
      </c>
    </row>
    <row r="51" spans="2:9" s="6" customFormat="1" ht="24.75" customHeight="1" x14ac:dyDescent="0.2">
      <c r="B51" s="111">
        <v>2008</v>
      </c>
      <c r="C51" s="120">
        <v>16630</v>
      </c>
      <c r="D51" s="113">
        <v>18</v>
      </c>
      <c r="E51" s="114">
        <f>C51/'التبادل و الميزان التجاري'!C11</f>
        <v>1.4147388050178565E-2</v>
      </c>
      <c r="F51" s="120">
        <v>1283</v>
      </c>
      <c r="G51" s="113">
        <v>44</v>
      </c>
      <c r="H51" s="114">
        <f>F51/'التبادل و الميزان التجاري'!D11</f>
        <v>2.97160645091059E-3</v>
      </c>
      <c r="I51" s="49">
        <f t="shared" si="1"/>
        <v>15347</v>
      </c>
    </row>
    <row r="52" spans="2:9" s="6" customFormat="1" ht="24.75" customHeight="1" x14ac:dyDescent="0.2">
      <c r="B52" s="111">
        <v>2009</v>
      </c>
      <c r="C52" s="120">
        <v>9487</v>
      </c>
      <c r="D52" s="113">
        <v>18</v>
      </c>
      <c r="E52" s="114">
        <f>C52/'التبادل و الميزان التجاري'!C12</f>
        <v>1.3156124802214368E-2</v>
      </c>
      <c r="F52" s="120">
        <v>1271</v>
      </c>
      <c r="G52" s="113">
        <v>42</v>
      </c>
      <c r="H52" s="114">
        <f>F52/'التبادل و الميزان التجاري'!D12</f>
        <v>3.5474057327862904E-3</v>
      </c>
      <c r="I52" s="49">
        <f t="shared" si="1"/>
        <v>8216</v>
      </c>
    </row>
    <row r="53" spans="2:9" s="6" customFormat="1" ht="24.75" customHeight="1" x14ac:dyDescent="0.2">
      <c r="B53" s="111">
        <v>2010</v>
      </c>
      <c r="C53" s="120">
        <v>12298</v>
      </c>
      <c r="D53" s="113">
        <v>18</v>
      </c>
      <c r="E53" s="114">
        <f>C53/'التبادل و الميزان التجاري'!C13</f>
        <v>1.3058182069155912E-2</v>
      </c>
      <c r="F53" s="120">
        <v>1394</v>
      </c>
      <c r="G53" s="113">
        <v>44</v>
      </c>
      <c r="H53" s="114">
        <f>F53/'التبادل و الميزان التجاري'!D13</f>
        <v>3.4785993771460511E-3</v>
      </c>
      <c r="I53" s="49">
        <f t="shared" si="1"/>
        <v>10904</v>
      </c>
    </row>
    <row r="54" spans="2:9" s="6" customFormat="1" ht="24.75" customHeight="1" x14ac:dyDescent="0.2">
      <c r="B54" s="111">
        <v>2011</v>
      </c>
      <c r="C54" s="120">
        <v>16323</v>
      </c>
      <c r="D54" s="113">
        <v>19</v>
      </c>
      <c r="E54" s="114">
        <f>C54/'التبادل و الميزان التجاري'!C14</f>
        <v>1.1935332914113569E-2</v>
      </c>
      <c r="F54" s="120">
        <v>1719</v>
      </c>
      <c r="G54" s="113">
        <v>44</v>
      </c>
      <c r="H54" s="114">
        <f>F54/'التبادل و الميزان التجاري'!D14</f>
        <v>3.4836426864782379E-3</v>
      </c>
      <c r="I54" s="49">
        <f t="shared" si="1"/>
        <v>14604</v>
      </c>
    </row>
    <row r="55" spans="2:9" s="6" customFormat="1" ht="24.75" customHeight="1" x14ac:dyDescent="0.2">
      <c r="B55" s="111">
        <v>2012</v>
      </c>
      <c r="C55" s="120">
        <v>12933</v>
      </c>
      <c r="D55" s="113">
        <v>20</v>
      </c>
      <c r="E55" s="114">
        <f>B55/'التبادل و الميزان التجاري'!C15</f>
        <v>1.3813918552806656E-3</v>
      </c>
      <c r="F55" s="120">
        <v>1666</v>
      </c>
      <c r="G55" s="113">
        <v>46</v>
      </c>
      <c r="H55" s="114">
        <f>F55/'التبادل و الميزان التجاري'!D15</f>
        <v>2.8553163556839819E-3</v>
      </c>
      <c r="I55" s="49">
        <v>11267</v>
      </c>
    </row>
    <row r="56" spans="2:9" s="6" customFormat="1" ht="24.75" customHeight="1" thickBot="1" x14ac:dyDescent="0.25">
      <c r="B56" s="121">
        <v>2013</v>
      </c>
      <c r="C56" s="122">
        <v>14856</v>
      </c>
      <c r="D56" s="123">
        <v>20</v>
      </c>
      <c r="E56" s="124">
        <f>C56/'التبادل و الميزان التجاري'!C16</f>
        <v>1.0539735782956363E-2</v>
      </c>
      <c r="F56" s="122">
        <v>2068</v>
      </c>
      <c r="G56" s="123">
        <v>43</v>
      </c>
      <c r="H56" s="124">
        <f>F56/'التبادل و الميزان التجاري'!D16</f>
        <v>3.2795100399313649E-3</v>
      </c>
      <c r="I56" s="16">
        <f>C56-F56</f>
        <v>12788</v>
      </c>
    </row>
    <row r="57" spans="2:9" s="6" customFormat="1" ht="9.75" customHeight="1" thickTop="1" thickBot="1" x14ac:dyDescent="0.3">
      <c r="B57" s="26"/>
      <c r="C57" s="23"/>
      <c r="D57" s="23"/>
      <c r="E57" s="23"/>
      <c r="F57" s="23"/>
      <c r="G57" s="23"/>
      <c r="H57" s="23"/>
      <c r="I57" s="23"/>
    </row>
    <row r="58" spans="2:9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9" s="29" customFormat="1" ht="24.75" customHeight="1" x14ac:dyDescent="0.25">
      <c r="B59" s="519" t="s">
        <v>60</v>
      </c>
      <c r="C59" s="520"/>
      <c r="D59" s="520"/>
      <c r="E59" s="54">
        <v>11580</v>
      </c>
      <c r="F59" s="510" t="s">
        <v>444</v>
      </c>
      <c r="G59" s="520"/>
      <c r="H59" s="520"/>
      <c r="I59" s="51">
        <v>481</v>
      </c>
    </row>
    <row r="60" spans="2:9" s="29" customFormat="1" ht="24.75" customHeight="1" x14ac:dyDescent="0.25">
      <c r="B60" s="492" t="s">
        <v>374</v>
      </c>
      <c r="C60" s="493"/>
      <c r="D60" s="493"/>
      <c r="E60" s="54">
        <v>740</v>
      </c>
      <c r="F60" s="497" t="s">
        <v>560</v>
      </c>
      <c r="G60" s="587"/>
      <c r="H60" s="493"/>
      <c r="I60" s="51">
        <v>136</v>
      </c>
    </row>
    <row r="61" spans="2:9" s="29" customFormat="1" ht="24.75" customHeight="1" x14ac:dyDescent="0.25">
      <c r="B61" s="492" t="s">
        <v>559</v>
      </c>
      <c r="C61" s="493"/>
      <c r="D61" s="493"/>
      <c r="E61" s="54">
        <v>410</v>
      </c>
      <c r="F61" s="514" t="s">
        <v>446</v>
      </c>
      <c r="G61" s="581"/>
      <c r="H61" s="491"/>
      <c r="I61" s="51">
        <v>107</v>
      </c>
    </row>
    <row r="62" spans="2:9" s="29" customFormat="1" ht="24.75" customHeight="1" x14ac:dyDescent="0.25">
      <c r="B62" s="492" t="s">
        <v>426</v>
      </c>
      <c r="C62" s="493"/>
      <c r="D62" s="493"/>
      <c r="E62" s="54">
        <v>355</v>
      </c>
      <c r="F62" s="497" t="s">
        <v>561</v>
      </c>
      <c r="G62" s="493"/>
      <c r="H62" s="493"/>
      <c r="I62" s="51">
        <v>82</v>
      </c>
    </row>
    <row r="63" spans="2:9" s="29" customFormat="1" ht="24.75" customHeight="1" thickBot="1" x14ac:dyDescent="0.3">
      <c r="B63" s="494" t="s">
        <v>558</v>
      </c>
      <c r="C63" s="495"/>
      <c r="D63" s="496"/>
      <c r="E63" s="79">
        <v>338</v>
      </c>
      <c r="F63" s="551" t="s">
        <v>562</v>
      </c>
      <c r="G63" s="552"/>
      <c r="H63" s="580"/>
      <c r="I63" s="52">
        <v>61</v>
      </c>
    </row>
    <row r="64" spans="2:9" s="6" customFormat="1" ht="24.75" customHeight="1" x14ac:dyDescent="0.2">
      <c r="E64" s="7"/>
      <c r="H64" s="7"/>
      <c r="I64" s="8"/>
    </row>
    <row r="65" spans="2:9" s="6" customFormat="1" ht="24.75" customHeight="1" x14ac:dyDescent="0.25">
      <c r="B65" s="576" t="s">
        <v>107</v>
      </c>
      <c r="C65" s="577"/>
      <c r="D65" s="577"/>
      <c r="E65" s="577"/>
      <c r="F65" s="577"/>
      <c r="G65" s="577"/>
      <c r="H65" s="577"/>
      <c r="I65" s="577"/>
    </row>
    <row r="66" spans="2:9" s="6" customFormat="1" ht="24.75" customHeight="1" x14ac:dyDescent="0.2">
      <c r="E66" s="7"/>
      <c r="H66" s="7"/>
      <c r="I66" s="8"/>
    </row>
    <row r="67" spans="2:9" s="6" customFormat="1" ht="24.75" customHeight="1" x14ac:dyDescent="0.2">
      <c r="E67" s="7"/>
      <c r="H67" s="7"/>
      <c r="I67" s="8"/>
    </row>
    <row r="68" spans="2:9" s="6" customFormat="1" ht="24.75" customHeight="1" x14ac:dyDescent="0.2">
      <c r="E68" s="7"/>
      <c r="H68" s="7"/>
      <c r="I68" s="8"/>
    </row>
    <row r="69" spans="2:9" s="6" customFormat="1" ht="24.75" customHeight="1" x14ac:dyDescent="0.2">
      <c r="E69" s="7"/>
      <c r="H69" s="7"/>
      <c r="I69" s="8"/>
    </row>
    <row r="70" spans="2:9" s="6" customFormat="1" ht="24.75" customHeight="1" x14ac:dyDescent="0.2">
      <c r="E70" s="7"/>
      <c r="H70" s="7"/>
      <c r="I70" s="8"/>
    </row>
    <row r="71" spans="2:9" s="6" customFormat="1" ht="24.75" customHeight="1" x14ac:dyDescent="0.2">
      <c r="E71" s="7"/>
      <c r="H71" s="7"/>
      <c r="I71" s="8"/>
    </row>
    <row r="72" spans="2:9" s="6" customFormat="1" ht="24.75" customHeight="1" x14ac:dyDescent="0.2">
      <c r="E72" s="7"/>
      <c r="H72" s="7"/>
      <c r="I72" s="8"/>
    </row>
    <row r="73" spans="2:9" s="6" customFormat="1" ht="24.75" customHeight="1" x14ac:dyDescent="0.2">
      <c r="E73" s="7"/>
      <c r="H73" s="7"/>
      <c r="I73" s="8"/>
    </row>
    <row r="74" spans="2:9" s="6" customFormat="1" ht="24.75" customHeight="1" x14ac:dyDescent="0.2">
      <c r="E74" s="7"/>
      <c r="H74" s="7"/>
      <c r="I74" s="8"/>
    </row>
    <row r="75" spans="2:9" s="6" customFormat="1" ht="24.75" customHeight="1" x14ac:dyDescent="0.2">
      <c r="E75" s="7"/>
      <c r="F75" s="28" t="s">
        <v>7</v>
      </c>
      <c r="H75" s="7"/>
      <c r="I75" s="8"/>
    </row>
    <row r="76" spans="2:9" s="6" customFormat="1" ht="10.5" customHeight="1" x14ac:dyDescent="0.2">
      <c r="E76" s="7"/>
      <c r="H76" s="7"/>
      <c r="I76" s="8"/>
    </row>
    <row r="77" spans="2:9" s="6" customFormat="1" ht="10.5" customHeight="1" x14ac:dyDescent="0.2">
      <c r="E77" s="7"/>
      <c r="H77" s="7"/>
      <c r="I77" s="8"/>
    </row>
    <row r="78" spans="2:9" s="6" customFormat="1" ht="24.75" customHeight="1" x14ac:dyDescent="0.2">
      <c r="B78" s="488" t="s">
        <v>109</v>
      </c>
      <c r="C78" s="489"/>
      <c r="D78" s="489"/>
      <c r="E78" s="489"/>
      <c r="F78" s="489"/>
      <c r="G78" s="489"/>
      <c r="H78" s="489"/>
      <c r="I78" s="489"/>
    </row>
    <row r="79" spans="2:9" s="6" customFormat="1" ht="24.75" customHeight="1" x14ac:dyDescent="0.2">
      <c r="B79" s="485" t="s">
        <v>110</v>
      </c>
      <c r="C79" s="486"/>
      <c r="D79" s="486"/>
      <c r="E79" s="486"/>
      <c r="F79" s="486"/>
      <c r="G79" s="486"/>
      <c r="H79" s="486"/>
      <c r="I79" s="486"/>
    </row>
    <row r="80" spans="2:9" s="6" customFormat="1" ht="24.75" customHeight="1" x14ac:dyDescent="0.2">
      <c r="B80" s="487" t="s">
        <v>497</v>
      </c>
      <c r="C80" s="486"/>
      <c r="D80" s="486"/>
      <c r="E80" s="486"/>
      <c r="F80" s="486"/>
      <c r="G80" s="486"/>
      <c r="H80" s="486"/>
      <c r="I80" s="486"/>
    </row>
    <row r="81" spans="2:9" s="29" customFormat="1" ht="24.75" customHeight="1" thickBot="1" x14ac:dyDescent="0.3">
      <c r="B81" s="155" t="s">
        <v>0</v>
      </c>
      <c r="E81" s="30"/>
      <c r="H81" s="30"/>
      <c r="I81" s="152" t="s">
        <v>23</v>
      </c>
    </row>
    <row r="82" spans="2:9" s="19" customFormat="1" ht="24.75" customHeight="1" thickTop="1" thickBot="1" x14ac:dyDescent="0.35">
      <c r="B82" s="12" t="s">
        <v>1</v>
      </c>
      <c r="C82" s="503" t="s">
        <v>15</v>
      </c>
      <c r="D82" s="548"/>
      <c r="E82" s="549"/>
      <c r="F82" s="503" t="s">
        <v>16</v>
      </c>
      <c r="G82" s="548"/>
      <c r="H82" s="549"/>
      <c r="I82" s="506" t="s">
        <v>2</v>
      </c>
    </row>
    <row r="83" spans="2:9" s="5" customFormat="1" ht="24.75" customHeight="1" thickTop="1" x14ac:dyDescent="0.25">
      <c r="B83" s="536" t="s">
        <v>9</v>
      </c>
      <c r="C83" s="22" t="s">
        <v>3</v>
      </c>
      <c r="D83" s="20" t="s">
        <v>4</v>
      </c>
      <c r="E83" s="21" t="s">
        <v>5</v>
      </c>
      <c r="F83" s="22" t="s">
        <v>3</v>
      </c>
      <c r="G83" s="20" t="s">
        <v>4</v>
      </c>
      <c r="H83" s="21" t="s">
        <v>6</v>
      </c>
      <c r="I83" s="545"/>
    </row>
    <row r="84" spans="2:9" s="6" customFormat="1" ht="24.75" customHeight="1" thickBot="1" x14ac:dyDescent="0.25">
      <c r="B84" s="584"/>
      <c r="C84" s="423" t="s">
        <v>10</v>
      </c>
      <c r="D84" s="422" t="s">
        <v>11</v>
      </c>
      <c r="E84" s="421" t="s">
        <v>12</v>
      </c>
      <c r="F84" s="423" t="s">
        <v>10</v>
      </c>
      <c r="G84" s="422" t="s">
        <v>11</v>
      </c>
      <c r="H84" s="421" t="s">
        <v>12</v>
      </c>
      <c r="I84" s="335" t="s">
        <v>13</v>
      </c>
    </row>
    <row r="85" spans="2:9" s="6" customFormat="1" ht="24.75" customHeight="1" thickTop="1" x14ac:dyDescent="0.2">
      <c r="B85" s="111">
        <v>2004</v>
      </c>
      <c r="C85" s="112">
        <v>4539</v>
      </c>
      <c r="D85" s="113">
        <v>23</v>
      </c>
      <c r="E85" s="110">
        <f>C85/'التبادل و الميزان التجاري'!C7</f>
        <v>9.60653218791469E-3</v>
      </c>
      <c r="F85" s="112">
        <v>2360</v>
      </c>
      <c r="G85" s="113">
        <v>17</v>
      </c>
      <c r="H85" s="110">
        <f>F85/'التبادل و الميزان التجاري'!D7</f>
        <v>1.3283875289177582E-2</v>
      </c>
      <c r="I85" s="32">
        <f t="shared" ref="I85:I92" si="2">C85-F85</f>
        <v>2179</v>
      </c>
    </row>
    <row r="86" spans="2:9" s="6" customFormat="1" ht="24.75" customHeight="1" x14ac:dyDescent="0.2">
      <c r="B86" s="130">
        <v>2005</v>
      </c>
      <c r="C86" s="120">
        <v>6769</v>
      </c>
      <c r="D86" s="131">
        <v>24</v>
      </c>
      <c r="E86" s="110">
        <f>C86/'التبادل و الميزان التجاري'!C8</f>
        <v>9.9963966305542107E-3</v>
      </c>
      <c r="F86" s="120">
        <v>3139</v>
      </c>
      <c r="G86" s="131">
        <v>19</v>
      </c>
      <c r="H86" s="110">
        <f>F86/'التبادل و الميزان التجاري'!D8</f>
        <v>1.4077180079377537E-2</v>
      </c>
      <c r="I86" s="32">
        <f t="shared" si="2"/>
        <v>3630</v>
      </c>
    </row>
    <row r="87" spans="2:9" s="6" customFormat="1" ht="24.75" customHeight="1" x14ac:dyDescent="0.2">
      <c r="B87" s="132">
        <v>2006</v>
      </c>
      <c r="C87" s="115">
        <v>7771</v>
      </c>
      <c r="D87" s="109">
        <v>23</v>
      </c>
      <c r="E87" s="110">
        <f>C87/'التبادل و الميزان التجاري'!C9</f>
        <v>9.8200644730008259E-3</v>
      </c>
      <c r="F87" s="115">
        <v>3183</v>
      </c>
      <c r="G87" s="109">
        <v>19</v>
      </c>
      <c r="H87" s="110">
        <f>F87/'التبادل و الميزان التجاري'!D9</f>
        <v>1.2176647462528979E-2</v>
      </c>
      <c r="I87" s="33">
        <f t="shared" si="2"/>
        <v>4588</v>
      </c>
    </row>
    <row r="88" spans="2:9" s="6" customFormat="1" ht="24.75" customHeight="1" x14ac:dyDescent="0.2">
      <c r="B88" s="130">
        <v>2007</v>
      </c>
      <c r="C88" s="120">
        <v>8872</v>
      </c>
      <c r="D88" s="113">
        <v>22</v>
      </c>
      <c r="E88" s="114">
        <f>C88/'التبادل و الميزان التجاري'!C10</f>
        <v>1.0146351281960378E-2</v>
      </c>
      <c r="F88" s="120">
        <v>4699</v>
      </c>
      <c r="G88" s="113">
        <v>17</v>
      </c>
      <c r="H88" s="114">
        <f>F88/'التبادل و الميزان التجاري'!D10</f>
        <v>1.3898748254892217E-2</v>
      </c>
      <c r="I88" s="49">
        <f t="shared" si="2"/>
        <v>4173</v>
      </c>
    </row>
    <row r="89" spans="2:9" s="6" customFormat="1" ht="24.75" customHeight="1" x14ac:dyDescent="0.2">
      <c r="B89" s="111">
        <v>2008</v>
      </c>
      <c r="C89" s="120">
        <v>11650</v>
      </c>
      <c r="D89" s="113">
        <v>22</v>
      </c>
      <c r="E89" s="114">
        <f>C89/'التبادل و الميزان التجاري'!C11</f>
        <v>9.9108280688262346E-3</v>
      </c>
      <c r="F89" s="120">
        <v>7181</v>
      </c>
      <c r="G89" s="113">
        <v>15</v>
      </c>
      <c r="H89" s="114">
        <f>F89/'التبادل و الميزان التجاري'!D11</f>
        <v>1.6632194796561924E-2</v>
      </c>
      <c r="I89" s="49">
        <f t="shared" si="2"/>
        <v>4469</v>
      </c>
    </row>
    <row r="90" spans="2:9" s="6" customFormat="1" ht="24.75" customHeight="1" x14ac:dyDescent="0.2">
      <c r="B90" s="111">
        <v>2009</v>
      </c>
      <c r="C90" s="120">
        <v>5737</v>
      </c>
      <c r="D90" s="113">
        <v>23</v>
      </c>
      <c r="E90" s="114">
        <f>C90/'التبادل و الميزان التجاري'!C12</f>
        <v>7.9558014114371051E-3</v>
      </c>
      <c r="F90" s="120">
        <v>6314</v>
      </c>
      <c r="G90" s="113">
        <v>13</v>
      </c>
      <c r="H90" s="114">
        <f>F90/'التبادل و الميزان التجاري'!D12</f>
        <v>1.7622596220938345E-2</v>
      </c>
      <c r="I90" s="49">
        <f t="shared" si="2"/>
        <v>-577</v>
      </c>
    </row>
    <row r="91" spans="2:9" s="6" customFormat="1" ht="24.75" customHeight="1" x14ac:dyDescent="0.2">
      <c r="B91" s="111">
        <v>2010</v>
      </c>
      <c r="C91" s="120">
        <v>9012</v>
      </c>
      <c r="D91" s="113">
        <v>22</v>
      </c>
      <c r="E91" s="114">
        <f>C91/'التبادل و الميزان التجاري'!C13</f>
        <v>9.569063002702315E-3</v>
      </c>
      <c r="F91" s="120">
        <v>8246</v>
      </c>
      <c r="G91" s="113">
        <v>14</v>
      </c>
      <c r="H91" s="114">
        <f>F91/'التبادل و الميزان التجاري'!D13</f>
        <v>2.0577138065958636E-2</v>
      </c>
      <c r="I91" s="49">
        <f t="shared" si="2"/>
        <v>766</v>
      </c>
    </row>
    <row r="92" spans="2:9" s="6" customFormat="1" ht="24.75" customHeight="1" x14ac:dyDescent="0.2">
      <c r="B92" s="111">
        <v>2011</v>
      </c>
      <c r="C92" s="120">
        <v>12555</v>
      </c>
      <c r="D92" s="113">
        <v>22</v>
      </c>
      <c r="E92" s="114">
        <f>C92/'التبادل و الميزان التجاري'!C14</f>
        <v>9.1801816293999791E-3</v>
      </c>
      <c r="F92" s="120">
        <v>9192</v>
      </c>
      <c r="G92" s="113">
        <v>14</v>
      </c>
      <c r="H92" s="114">
        <f>F92/'التبادل و الميزان التجاري'!D14</f>
        <v>1.8628064906403702E-2</v>
      </c>
      <c r="I92" s="49">
        <f t="shared" si="2"/>
        <v>3363</v>
      </c>
    </row>
    <row r="93" spans="2:9" s="6" customFormat="1" ht="24.75" customHeight="1" x14ac:dyDescent="0.2">
      <c r="B93" s="111">
        <v>2012</v>
      </c>
      <c r="C93" s="120">
        <v>16187</v>
      </c>
      <c r="D93" s="113">
        <v>19</v>
      </c>
      <c r="E93" s="114">
        <f>C93/'التبادل و الميزان التجاري'!C15</f>
        <v>1.1113613300908615E-2</v>
      </c>
      <c r="F93" s="120">
        <v>13422</v>
      </c>
      <c r="G93" s="113">
        <v>12</v>
      </c>
      <c r="H93" s="114">
        <f>F93/'التبادل و الميزان التجاري'!D15</f>
        <v>2.3003635129646101E-2</v>
      </c>
      <c r="I93" s="49">
        <v>2765</v>
      </c>
    </row>
    <row r="94" spans="2:9" s="6" customFormat="1" ht="24.75" customHeight="1" thickBot="1" x14ac:dyDescent="0.25">
      <c r="B94" s="121">
        <v>2013</v>
      </c>
      <c r="C94" s="122">
        <v>15346</v>
      </c>
      <c r="D94" s="123">
        <v>19</v>
      </c>
      <c r="E94" s="124">
        <f>C94/'التبادل و الميزان التجاري'!C16</f>
        <v>1.0887371117746925E-2</v>
      </c>
      <c r="F94" s="122">
        <v>12283</v>
      </c>
      <c r="G94" s="123">
        <v>14</v>
      </c>
      <c r="H94" s="124">
        <f>F94/'التبادل و الميزان التجاري'!D16</f>
        <v>1.9478830667542048E-2</v>
      </c>
      <c r="I94" s="16">
        <f>C94-F94</f>
        <v>3063</v>
      </c>
    </row>
    <row r="95" spans="2:9" s="6" customFormat="1" ht="10.5" customHeight="1" thickTop="1" thickBot="1" x14ac:dyDescent="0.25">
      <c r="E95" s="7"/>
      <c r="H95" s="7"/>
      <c r="I95" s="8"/>
    </row>
    <row r="96" spans="2:9" s="10" customFormat="1" ht="24.75" customHeight="1" thickBot="1" x14ac:dyDescent="0.25">
      <c r="B96" s="499" t="s">
        <v>499</v>
      </c>
      <c r="C96" s="500"/>
      <c r="D96" s="501"/>
      <c r="E96" s="18" t="s">
        <v>3</v>
      </c>
      <c r="F96" s="499" t="s">
        <v>500</v>
      </c>
      <c r="G96" s="500"/>
      <c r="H96" s="501"/>
      <c r="I96" s="18" t="s">
        <v>3</v>
      </c>
    </row>
    <row r="97" spans="2:9" s="6" customFormat="1" ht="24.75" customHeight="1" x14ac:dyDescent="0.2">
      <c r="B97" s="519" t="s">
        <v>60</v>
      </c>
      <c r="C97" s="550"/>
      <c r="D97" s="550"/>
      <c r="E97" s="54">
        <v>8551</v>
      </c>
      <c r="F97" s="582" t="s">
        <v>816</v>
      </c>
      <c r="G97" s="583"/>
      <c r="H97" s="583"/>
      <c r="I97" s="54">
        <v>1210</v>
      </c>
    </row>
    <row r="98" spans="2:9" s="6" customFormat="1" ht="24.75" customHeight="1" x14ac:dyDescent="0.2">
      <c r="B98" s="492" t="s">
        <v>374</v>
      </c>
      <c r="C98" s="543"/>
      <c r="D98" s="543"/>
      <c r="E98" s="54">
        <v>2931</v>
      </c>
      <c r="F98" s="492" t="s">
        <v>815</v>
      </c>
      <c r="G98" s="493"/>
      <c r="H98" s="493"/>
      <c r="I98" s="51">
        <v>1093</v>
      </c>
    </row>
    <row r="99" spans="2:9" s="6" customFormat="1" ht="24.75" customHeight="1" x14ac:dyDescent="0.2">
      <c r="B99" s="492" t="s">
        <v>423</v>
      </c>
      <c r="C99" s="543"/>
      <c r="D99" s="543"/>
      <c r="E99" s="54">
        <v>921</v>
      </c>
      <c r="F99" s="492" t="s">
        <v>563</v>
      </c>
      <c r="G99" s="543"/>
      <c r="H99" s="543"/>
      <c r="I99" s="51">
        <v>599</v>
      </c>
    </row>
    <row r="100" spans="2:9" s="6" customFormat="1" ht="24.75" customHeight="1" x14ac:dyDescent="0.2">
      <c r="B100" s="492" t="s">
        <v>426</v>
      </c>
      <c r="C100" s="543"/>
      <c r="D100" s="543"/>
      <c r="E100" s="54">
        <v>911</v>
      </c>
      <c r="F100" s="492" t="s">
        <v>817</v>
      </c>
      <c r="G100" s="543"/>
      <c r="H100" s="543"/>
      <c r="I100" s="51">
        <v>409</v>
      </c>
    </row>
    <row r="101" spans="2:9" s="6" customFormat="1" ht="24.75" customHeight="1" thickBot="1" x14ac:dyDescent="0.25">
      <c r="B101" s="494" t="s">
        <v>119</v>
      </c>
      <c r="C101" s="547"/>
      <c r="D101" s="560"/>
      <c r="E101" s="79">
        <v>450</v>
      </c>
      <c r="F101" s="551" t="s">
        <v>818</v>
      </c>
      <c r="G101" s="568"/>
      <c r="H101" s="579"/>
      <c r="I101" s="52">
        <v>283</v>
      </c>
    </row>
    <row r="102" spans="2:9" s="6" customFormat="1" ht="24.75" customHeight="1" x14ac:dyDescent="0.2">
      <c r="E102" s="7"/>
      <c r="H102" s="7"/>
      <c r="I102" s="8"/>
    </row>
    <row r="103" spans="2:9" s="6" customFormat="1" ht="24.75" customHeight="1" x14ac:dyDescent="0.25">
      <c r="B103" s="576" t="s">
        <v>111</v>
      </c>
      <c r="C103" s="577"/>
      <c r="D103" s="577"/>
      <c r="E103" s="577"/>
      <c r="F103" s="577"/>
      <c r="G103" s="577"/>
      <c r="H103" s="577"/>
      <c r="I103" s="577"/>
    </row>
    <row r="104" spans="2:9" s="6" customFormat="1" ht="24.75" customHeight="1" x14ac:dyDescent="0.2">
      <c r="E104" s="7"/>
      <c r="H104" s="7"/>
      <c r="I104" s="8"/>
    </row>
    <row r="105" spans="2:9" s="6" customFormat="1" ht="24.75" customHeight="1" x14ac:dyDescent="0.2">
      <c r="E105" s="7"/>
      <c r="H105" s="7"/>
      <c r="I105" s="8"/>
    </row>
    <row r="106" spans="2:9" s="6" customFormat="1" ht="24.75" customHeight="1" x14ac:dyDescent="0.2">
      <c r="E106" s="7"/>
      <c r="H106" s="7"/>
      <c r="I106" s="8"/>
    </row>
    <row r="107" spans="2:9" s="6" customFormat="1" ht="24.75" customHeight="1" x14ac:dyDescent="0.2">
      <c r="E107" s="7"/>
      <c r="H107" s="7"/>
      <c r="I107" s="8"/>
    </row>
    <row r="108" spans="2:9" s="6" customFormat="1" ht="24.75" customHeight="1" x14ac:dyDescent="0.2">
      <c r="E108" s="7"/>
      <c r="H108" s="7"/>
      <c r="I108" s="8"/>
    </row>
    <row r="109" spans="2:9" s="6" customFormat="1" ht="24.75" customHeight="1" x14ac:dyDescent="0.2">
      <c r="E109" s="7"/>
      <c r="H109" s="7"/>
      <c r="I109" s="8"/>
    </row>
    <row r="110" spans="2:9" s="6" customFormat="1" ht="24.75" customHeight="1" x14ac:dyDescent="0.2">
      <c r="E110" s="7"/>
      <c r="H110" s="7"/>
      <c r="I110" s="8"/>
    </row>
    <row r="111" spans="2:9" s="6" customFormat="1" ht="24.75" customHeight="1" x14ac:dyDescent="0.2">
      <c r="E111" s="7"/>
      <c r="H111" s="7"/>
      <c r="I111" s="8"/>
    </row>
    <row r="112" spans="2:9" s="6" customFormat="1" ht="24.75" customHeight="1" x14ac:dyDescent="0.2">
      <c r="E112" s="7"/>
      <c r="H112" s="7"/>
      <c r="I112" s="8"/>
    </row>
    <row r="113" spans="2:9" s="6" customFormat="1" ht="24.75" customHeight="1" x14ac:dyDescent="0.2">
      <c r="E113" s="7"/>
      <c r="F113" s="28" t="s">
        <v>7</v>
      </c>
      <c r="H113" s="7"/>
      <c r="I113" s="8"/>
    </row>
    <row r="114" spans="2:9" s="6" customFormat="1" ht="10.5" customHeight="1" x14ac:dyDescent="0.2">
      <c r="E114" s="7"/>
      <c r="H114" s="7"/>
      <c r="I114" s="8"/>
    </row>
    <row r="115" spans="2:9" s="6" customFormat="1" ht="10.5" customHeight="1" x14ac:dyDescent="0.2">
      <c r="E115" s="7"/>
      <c r="H115" s="7"/>
      <c r="I115" s="8"/>
    </row>
    <row r="116" spans="2:9" s="6" customFormat="1" ht="24.75" customHeight="1" x14ac:dyDescent="0.2">
      <c r="B116" s="488" t="s">
        <v>112</v>
      </c>
      <c r="C116" s="489"/>
      <c r="D116" s="489"/>
      <c r="E116" s="489"/>
      <c r="F116" s="489"/>
      <c r="G116" s="489"/>
      <c r="H116" s="489"/>
      <c r="I116" s="489"/>
    </row>
    <row r="117" spans="2:9" s="6" customFormat="1" ht="24.75" customHeight="1" x14ac:dyDescent="0.2">
      <c r="B117" s="485" t="s">
        <v>113</v>
      </c>
      <c r="C117" s="486"/>
      <c r="D117" s="486"/>
      <c r="E117" s="486"/>
      <c r="F117" s="486"/>
      <c r="G117" s="486"/>
      <c r="H117" s="486"/>
      <c r="I117" s="486"/>
    </row>
    <row r="118" spans="2:9" s="6" customFormat="1" ht="24.75" customHeight="1" x14ac:dyDescent="0.2">
      <c r="B118" s="487" t="s">
        <v>497</v>
      </c>
      <c r="C118" s="486"/>
      <c r="D118" s="486"/>
      <c r="E118" s="486"/>
      <c r="F118" s="486"/>
      <c r="G118" s="486"/>
      <c r="H118" s="486"/>
      <c r="I118" s="486"/>
    </row>
    <row r="119" spans="2:9" s="35" customFormat="1" ht="24.75" customHeight="1" thickBot="1" x14ac:dyDescent="0.3">
      <c r="B119" s="155" t="s">
        <v>0</v>
      </c>
      <c r="E119" s="36"/>
      <c r="H119" s="36"/>
      <c r="I119" s="152" t="s">
        <v>23</v>
      </c>
    </row>
    <row r="120" spans="2:9" s="19" customFormat="1" ht="24.75" customHeight="1" thickTop="1" thickBot="1" x14ac:dyDescent="0.35">
      <c r="B120" s="12" t="s">
        <v>1</v>
      </c>
      <c r="C120" s="503" t="s">
        <v>15</v>
      </c>
      <c r="D120" s="548"/>
      <c r="E120" s="549"/>
      <c r="F120" s="503" t="s">
        <v>16</v>
      </c>
      <c r="G120" s="548"/>
      <c r="H120" s="549"/>
      <c r="I120" s="506" t="s">
        <v>2</v>
      </c>
    </row>
    <row r="121" spans="2:9" s="5" customFormat="1" ht="24.75" customHeight="1" thickTop="1" x14ac:dyDescent="0.25">
      <c r="B121" s="536" t="s">
        <v>9</v>
      </c>
      <c r="C121" s="22" t="s">
        <v>3</v>
      </c>
      <c r="D121" s="20" t="s">
        <v>4</v>
      </c>
      <c r="E121" s="21" t="s">
        <v>5</v>
      </c>
      <c r="F121" s="22" t="s">
        <v>3</v>
      </c>
      <c r="G121" s="20" t="s">
        <v>4</v>
      </c>
      <c r="H121" s="21" t="s">
        <v>6</v>
      </c>
      <c r="I121" s="545"/>
    </row>
    <row r="122" spans="2:9" s="6" customFormat="1" ht="24.75" customHeight="1" thickBot="1" x14ac:dyDescent="0.25">
      <c r="B122" s="584"/>
      <c r="C122" s="423" t="s">
        <v>10</v>
      </c>
      <c r="D122" s="422" t="s">
        <v>11</v>
      </c>
      <c r="E122" s="421" t="s">
        <v>12</v>
      </c>
      <c r="F122" s="423" t="s">
        <v>10</v>
      </c>
      <c r="G122" s="422" t="s">
        <v>11</v>
      </c>
      <c r="H122" s="421" t="s">
        <v>12</v>
      </c>
      <c r="I122" s="335" t="s">
        <v>13</v>
      </c>
    </row>
    <row r="123" spans="2:9" s="6" customFormat="1" ht="24.75" customHeight="1" thickTop="1" x14ac:dyDescent="0.2">
      <c r="B123" s="111">
        <v>2004</v>
      </c>
      <c r="C123" s="112">
        <v>3398</v>
      </c>
      <c r="D123" s="113">
        <v>28</v>
      </c>
      <c r="E123" s="110">
        <f>C123/'التبادل و الميزان التجاري'!C7</f>
        <v>7.1916713757510728E-3</v>
      </c>
      <c r="F123" s="112">
        <v>1825</v>
      </c>
      <c r="G123" s="113">
        <v>22</v>
      </c>
      <c r="H123" s="110">
        <f>F123/'التبادل و الميزان التجاري'!D7</f>
        <v>1.0272488306249612E-2</v>
      </c>
      <c r="I123" s="32">
        <f t="shared" ref="I123:I130" si="3">C123-F123</f>
        <v>1573</v>
      </c>
    </row>
    <row r="124" spans="2:9" s="6" customFormat="1" ht="24.75" customHeight="1" x14ac:dyDescent="0.2">
      <c r="B124" s="111">
        <v>2005</v>
      </c>
      <c r="C124" s="112">
        <v>4465</v>
      </c>
      <c r="D124" s="113">
        <v>28</v>
      </c>
      <c r="E124" s="110">
        <f>C124/'التبادل و الميزان التجاري'!C8</f>
        <v>6.5938707276443414E-3</v>
      </c>
      <c r="F124" s="112">
        <v>2045</v>
      </c>
      <c r="G124" s="113">
        <v>23</v>
      </c>
      <c r="H124" s="110">
        <f>F124/'التبادل و الميزان التجاري'!D8</f>
        <v>9.1710204722290738E-3</v>
      </c>
      <c r="I124" s="32">
        <f t="shared" si="3"/>
        <v>2420</v>
      </c>
    </row>
    <row r="125" spans="2:9" s="6" customFormat="1" ht="24.75" customHeight="1" x14ac:dyDescent="0.2">
      <c r="B125" s="111">
        <v>2006</v>
      </c>
      <c r="C125" s="112">
        <v>5649</v>
      </c>
      <c r="D125" s="113">
        <v>25</v>
      </c>
      <c r="E125" s="114">
        <f>C125/'التبادل و الميزان التجاري'!C9</f>
        <v>7.1385335488330535E-3</v>
      </c>
      <c r="F125" s="112">
        <v>2206</v>
      </c>
      <c r="G125" s="113">
        <v>30</v>
      </c>
      <c r="H125" s="114">
        <f>F125/'التبادل و الميزان التجاري'!D9</f>
        <v>8.4391091116364832E-3</v>
      </c>
      <c r="I125" s="49">
        <f t="shared" si="3"/>
        <v>3443</v>
      </c>
    </row>
    <row r="126" spans="2:9" s="6" customFormat="1" ht="24.75" customHeight="1" x14ac:dyDescent="0.2">
      <c r="B126" s="111">
        <v>2007</v>
      </c>
      <c r="C126" s="112">
        <v>6611</v>
      </c>
      <c r="D126" s="113">
        <v>24</v>
      </c>
      <c r="E126" s="114">
        <f>C126/'التبادل و الميزان التجاري'!C10</f>
        <v>7.5605870519657413E-3</v>
      </c>
      <c r="F126" s="112">
        <v>3225</v>
      </c>
      <c r="G126" s="113">
        <v>26</v>
      </c>
      <c r="H126" s="114">
        <f>F126/'التبادل و الميزان التجاري'!D10</f>
        <v>9.5389366082203452E-3</v>
      </c>
      <c r="I126" s="49">
        <f t="shared" si="3"/>
        <v>3386</v>
      </c>
    </row>
    <row r="127" spans="2:9" s="6" customFormat="1" ht="24.75" customHeight="1" x14ac:dyDescent="0.2">
      <c r="B127" s="111">
        <v>2008</v>
      </c>
      <c r="C127" s="120">
        <v>7948</v>
      </c>
      <c r="D127" s="113">
        <v>25</v>
      </c>
      <c r="E127" s="114">
        <f>C127/'التبادل و الميزان التجاري'!C11</f>
        <v>6.7614816730498638E-3</v>
      </c>
      <c r="F127" s="120">
        <v>4577</v>
      </c>
      <c r="G127" s="113">
        <v>23</v>
      </c>
      <c r="H127" s="114">
        <f>F127/'التبادل و الميزان التجاري'!D11</f>
        <v>1.0600968609366929E-2</v>
      </c>
      <c r="I127" s="49">
        <f t="shared" si="3"/>
        <v>3371</v>
      </c>
    </row>
    <row r="128" spans="2:9" s="6" customFormat="1" ht="24.75" customHeight="1" x14ac:dyDescent="0.2">
      <c r="B128" s="111">
        <v>2009</v>
      </c>
      <c r="C128" s="120">
        <v>4078</v>
      </c>
      <c r="D128" s="113">
        <v>28</v>
      </c>
      <c r="E128" s="114">
        <f>C128/'التبادل و الميزان التجاري'!C12</f>
        <v>5.6551783433572457E-3</v>
      </c>
      <c r="F128" s="120">
        <v>3534</v>
      </c>
      <c r="G128" s="113">
        <v>23</v>
      </c>
      <c r="H128" s="114">
        <f>F128/'التبادل و الميزان التجاري'!D12</f>
        <v>9.863518378966759E-3</v>
      </c>
      <c r="I128" s="49">
        <f t="shared" si="3"/>
        <v>544</v>
      </c>
    </row>
    <row r="129" spans="2:9" s="6" customFormat="1" ht="24.75" customHeight="1" x14ac:dyDescent="0.2">
      <c r="B129" s="111">
        <v>2010</v>
      </c>
      <c r="C129" s="120">
        <v>6444</v>
      </c>
      <c r="D129" s="113">
        <v>26</v>
      </c>
      <c r="E129" s="114">
        <f>C129/'التبادل و الميزان التجاري'!C13</f>
        <v>6.8423260085900706E-3</v>
      </c>
      <c r="F129" s="120">
        <v>4439</v>
      </c>
      <c r="G129" s="113">
        <v>22</v>
      </c>
      <c r="H129" s="114">
        <f>F129/'التبادل و الميزان التجاري'!D13</f>
        <v>1.1077118102691049E-2</v>
      </c>
      <c r="I129" s="49">
        <f t="shared" si="3"/>
        <v>2005</v>
      </c>
    </row>
    <row r="130" spans="2:9" s="6" customFormat="1" ht="24.75" customHeight="1" x14ac:dyDescent="0.2">
      <c r="B130" s="111">
        <v>2011</v>
      </c>
      <c r="C130" s="120">
        <v>9471</v>
      </c>
      <c r="D130" s="113">
        <v>25</v>
      </c>
      <c r="E130" s="114">
        <f>C130/'التبادل و الميزان التجاري'!C14</f>
        <v>6.9251692721662454E-3</v>
      </c>
      <c r="F130" s="120">
        <v>6129</v>
      </c>
      <c r="G130" s="113">
        <v>18</v>
      </c>
      <c r="H130" s="114">
        <f>F130/'التبادل و الميزان التجاري'!D14</f>
        <v>1.2420736489485235E-2</v>
      </c>
      <c r="I130" s="49">
        <f t="shared" si="3"/>
        <v>3342</v>
      </c>
    </row>
    <row r="131" spans="2:9" s="6" customFormat="1" ht="24.75" customHeight="1" x14ac:dyDescent="0.2">
      <c r="B131" s="111">
        <v>2012</v>
      </c>
      <c r="C131" s="120">
        <v>9328</v>
      </c>
      <c r="D131" s="113">
        <v>27</v>
      </c>
      <c r="E131" s="114">
        <f>C131/'التبادل و الميزان التجاري'!C15</f>
        <v>6.4043853012216946E-3</v>
      </c>
      <c r="F131" s="120">
        <v>5840</v>
      </c>
      <c r="G131" s="113">
        <v>23</v>
      </c>
      <c r="H131" s="114">
        <f>F131/'التبادل و الميزان التجاري'!D15</f>
        <v>1.0009032123165939E-2</v>
      </c>
      <c r="I131" s="49">
        <v>3488</v>
      </c>
    </row>
    <row r="132" spans="2:9" s="6" customFormat="1" ht="24.75" customHeight="1" thickBot="1" x14ac:dyDescent="0.25">
      <c r="B132" s="121">
        <v>2013</v>
      </c>
      <c r="C132" s="122">
        <v>8243</v>
      </c>
      <c r="D132" s="123">
        <v>27</v>
      </c>
      <c r="E132" s="124">
        <f>C132/'التبادل و الميزان التجاري'!C16</f>
        <v>5.8480776830175879E-3</v>
      </c>
      <c r="F132" s="122">
        <v>4834</v>
      </c>
      <c r="G132" s="123">
        <v>32</v>
      </c>
      <c r="H132" s="124">
        <f>F132/'التبادل و الميزان التجاري'!D16</f>
        <v>7.6659340101683845E-3</v>
      </c>
      <c r="I132" s="16">
        <f>C132-F132</f>
        <v>3409</v>
      </c>
    </row>
    <row r="133" spans="2:9" s="6" customFormat="1" ht="10.5" customHeight="1" thickTop="1" thickBot="1" x14ac:dyDescent="0.25">
      <c r="E133" s="7"/>
      <c r="H133" s="7"/>
      <c r="I133" s="8"/>
    </row>
    <row r="134" spans="2:9" s="10" customFormat="1" ht="24.75" customHeight="1" thickBot="1" x14ac:dyDescent="0.25">
      <c r="B134" s="499" t="s">
        <v>499</v>
      </c>
      <c r="C134" s="500"/>
      <c r="D134" s="501"/>
      <c r="E134" s="18" t="s">
        <v>3</v>
      </c>
      <c r="F134" s="499" t="s">
        <v>500</v>
      </c>
      <c r="G134" s="500"/>
      <c r="H134" s="501"/>
      <c r="I134" s="18" t="s">
        <v>3</v>
      </c>
    </row>
    <row r="135" spans="2:9" s="6" customFormat="1" ht="24.75" customHeight="1" x14ac:dyDescent="0.2">
      <c r="B135" s="492" t="s">
        <v>60</v>
      </c>
      <c r="C135" s="543"/>
      <c r="D135" s="543"/>
      <c r="E135" s="54">
        <v>4984</v>
      </c>
      <c r="F135" s="497" t="s">
        <v>819</v>
      </c>
      <c r="G135" s="544"/>
      <c r="H135" s="543"/>
      <c r="I135" s="51">
        <v>837</v>
      </c>
    </row>
    <row r="136" spans="2:9" s="6" customFormat="1" ht="24.75" customHeight="1" x14ac:dyDescent="0.2">
      <c r="B136" s="492" t="s">
        <v>374</v>
      </c>
      <c r="C136" s="543"/>
      <c r="D136" s="543"/>
      <c r="E136" s="54">
        <v>1475</v>
      </c>
      <c r="F136" s="497" t="s">
        <v>820</v>
      </c>
      <c r="G136" s="544"/>
      <c r="H136" s="543"/>
      <c r="I136" s="51">
        <v>214</v>
      </c>
    </row>
    <row r="137" spans="2:9" s="6" customFormat="1" ht="24.75" customHeight="1" x14ac:dyDescent="0.2">
      <c r="B137" s="492" t="s">
        <v>423</v>
      </c>
      <c r="C137" s="543"/>
      <c r="D137" s="543"/>
      <c r="E137" s="54">
        <v>808</v>
      </c>
      <c r="F137" s="514" t="s">
        <v>821</v>
      </c>
      <c r="G137" s="564"/>
      <c r="H137" s="555"/>
      <c r="I137" s="51">
        <v>181</v>
      </c>
    </row>
    <row r="138" spans="2:9" s="6" customFormat="1" ht="24.75" customHeight="1" x14ac:dyDescent="0.2">
      <c r="B138" s="492" t="s">
        <v>426</v>
      </c>
      <c r="C138" s="543"/>
      <c r="D138" s="543"/>
      <c r="E138" s="54">
        <v>376</v>
      </c>
      <c r="F138" s="497" t="s">
        <v>822</v>
      </c>
      <c r="G138" s="544"/>
      <c r="H138" s="543"/>
      <c r="I138" s="51">
        <v>115</v>
      </c>
    </row>
    <row r="139" spans="2:9" s="6" customFormat="1" ht="24.75" customHeight="1" thickBot="1" x14ac:dyDescent="0.25">
      <c r="B139" s="492" t="s">
        <v>156</v>
      </c>
      <c r="C139" s="543"/>
      <c r="D139" s="543"/>
      <c r="E139" s="79">
        <v>147</v>
      </c>
      <c r="F139" s="492" t="s">
        <v>823</v>
      </c>
      <c r="G139" s="543"/>
      <c r="H139" s="543"/>
      <c r="I139" s="52">
        <v>101</v>
      </c>
    </row>
    <row r="140" spans="2:9" s="6" customFormat="1" ht="24.75" customHeight="1" x14ac:dyDescent="0.25">
      <c r="B140" s="48"/>
      <c r="C140" s="27"/>
      <c r="D140" s="27"/>
      <c r="E140" s="40"/>
      <c r="F140" s="27" t="s">
        <v>7</v>
      </c>
      <c r="G140" s="27"/>
      <c r="H140" s="40"/>
      <c r="I140" s="41"/>
    </row>
    <row r="141" spans="2:9" s="6" customFormat="1" ht="24.75" customHeight="1" x14ac:dyDescent="0.25">
      <c r="B141" s="576" t="s">
        <v>114</v>
      </c>
      <c r="C141" s="577"/>
      <c r="D141" s="577"/>
      <c r="E141" s="577"/>
      <c r="F141" s="577"/>
      <c r="G141" s="577"/>
      <c r="H141" s="577"/>
      <c r="I141" s="577"/>
    </row>
    <row r="142" spans="2:9" s="6" customFormat="1" ht="24.75" customHeight="1" x14ac:dyDescent="0.2">
      <c r="E142" s="7"/>
      <c r="H142" s="7"/>
      <c r="I142" s="8"/>
    </row>
    <row r="143" spans="2:9" s="6" customFormat="1" ht="24.75" customHeight="1" x14ac:dyDescent="0.2">
      <c r="E143" s="7"/>
      <c r="H143" s="7"/>
      <c r="I143" s="8"/>
    </row>
    <row r="144" spans="2:9" s="6" customFormat="1" ht="24.75" customHeight="1" x14ac:dyDescent="0.2">
      <c r="E144" s="7"/>
      <c r="H144" s="7"/>
      <c r="I144" s="8"/>
    </row>
    <row r="145" spans="2:9" s="6" customFormat="1" ht="24.75" customHeight="1" x14ac:dyDescent="0.2">
      <c r="E145" s="7"/>
      <c r="H145" s="7"/>
      <c r="I145" s="8"/>
    </row>
    <row r="146" spans="2:9" s="6" customFormat="1" ht="24.75" customHeight="1" x14ac:dyDescent="0.2">
      <c r="E146" s="7"/>
      <c r="H146" s="7"/>
      <c r="I146" s="8"/>
    </row>
    <row r="147" spans="2:9" s="6" customFormat="1" ht="24.75" customHeight="1" x14ac:dyDescent="0.2">
      <c r="E147" s="7"/>
      <c r="H147" s="7"/>
      <c r="I147" s="8"/>
    </row>
    <row r="148" spans="2:9" s="6" customFormat="1" ht="24.75" customHeight="1" x14ac:dyDescent="0.2">
      <c r="E148" s="7"/>
      <c r="H148" s="7"/>
      <c r="I148" s="8"/>
    </row>
    <row r="149" spans="2:9" s="6" customFormat="1" ht="24.75" customHeight="1" x14ac:dyDescent="0.2">
      <c r="E149" s="7"/>
      <c r="H149" s="7"/>
      <c r="I149" s="8"/>
    </row>
    <row r="150" spans="2:9" s="6" customFormat="1" ht="24.75" customHeight="1" x14ac:dyDescent="0.2">
      <c r="E150" s="7"/>
      <c r="F150" s="28" t="s">
        <v>7</v>
      </c>
      <c r="H150" s="7"/>
      <c r="I150" s="8"/>
    </row>
    <row r="151" spans="2:9" s="6" customFormat="1" ht="24.75" customHeight="1" x14ac:dyDescent="0.2">
      <c r="E151" s="7"/>
      <c r="H151" s="7"/>
      <c r="I151" s="8"/>
    </row>
    <row r="152" spans="2:9" s="6" customFormat="1" ht="10.5" customHeight="1" x14ac:dyDescent="0.2">
      <c r="E152" s="7"/>
      <c r="H152" s="7"/>
      <c r="I152" s="8"/>
    </row>
    <row r="153" spans="2:9" s="6" customFormat="1" ht="10.5" customHeight="1" x14ac:dyDescent="0.2">
      <c r="E153" s="7"/>
      <c r="H153" s="7"/>
      <c r="I153" s="8"/>
    </row>
    <row r="154" spans="2:9" s="6" customFormat="1" ht="24.75" customHeight="1" x14ac:dyDescent="0.2">
      <c r="B154" s="488" t="s">
        <v>116</v>
      </c>
      <c r="C154" s="489"/>
      <c r="D154" s="489"/>
      <c r="E154" s="489"/>
      <c r="F154" s="489"/>
      <c r="G154" s="489"/>
      <c r="H154" s="489"/>
      <c r="I154" s="489"/>
    </row>
    <row r="155" spans="2:9" s="6" customFormat="1" ht="24.75" customHeight="1" x14ac:dyDescent="0.2">
      <c r="B155" s="485" t="s">
        <v>117</v>
      </c>
      <c r="C155" s="486"/>
      <c r="D155" s="486"/>
      <c r="E155" s="486"/>
      <c r="F155" s="486"/>
      <c r="G155" s="486"/>
      <c r="H155" s="486"/>
      <c r="I155" s="486"/>
    </row>
    <row r="156" spans="2:9" s="6" customFormat="1" ht="24.75" customHeight="1" x14ac:dyDescent="0.2">
      <c r="B156" s="487" t="s">
        <v>497</v>
      </c>
      <c r="C156" s="486"/>
      <c r="D156" s="486"/>
      <c r="E156" s="486"/>
      <c r="F156" s="486"/>
      <c r="G156" s="486"/>
      <c r="H156" s="486"/>
      <c r="I156" s="486"/>
    </row>
    <row r="157" spans="2:9" s="35" customFormat="1" ht="24.75" customHeight="1" thickBot="1" x14ac:dyDescent="0.3">
      <c r="B157" s="155" t="s">
        <v>0</v>
      </c>
      <c r="E157" s="36"/>
      <c r="H157" s="36"/>
      <c r="I157" s="152" t="s">
        <v>23</v>
      </c>
    </row>
    <row r="158" spans="2:9" s="19" customFormat="1" ht="24.75" customHeight="1" thickTop="1" thickBot="1" x14ac:dyDescent="0.35">
      <c r="B158" s="12" t="s">
        <v>1</v>
      </c>
      <c r="C158" s="503" t="s">
        <v>15</v>
      </c>
      <c r="D158" s="548"/>
      <c r="E158" s="549"/>
      <c r="F158" s="503" t="s">
        <v>16</v>
      </c>
      <c r="G158" s="548"/>
      <c r="H158" s="549"/>
      <c r="I158" s="506" t="s">
        <v>2</v>
      </c>
    </row>
    <row r="159" spans="2:9" s="5" customFormat="1" ht="24.75" customHeight="1" thickTop="1" x14ac:dyDescent="0.25">
      <c r="B159" s="536" t="s">
        <v>9</v>
      </c>
      <c r="C159" s="22" t="s">
        <v>3</v>
      </c>
      <c r="D159" s="20" t="s">
        <v>4</v>
      </c>
      <c r="E159" s="21" t="s">
        <v>5</v>
      </c>
      <c r="F159" s="22" t="s">
        <v>3</v>
      </c>
      <c r="G159" s="20" t="s">
        <v>4</v>
      </c>
      <c r="H159" s="21" t="s">
        <v>6</v>
      </c>
      <c r="I159" s="545"/>
    </row>
    <row r="160" spans="2:9" s="6" customFormat="1" ht="24.75" customHeight="1" thickBot="1" x14ac:dyDescent="0.25">
      <c r="B160" s="584"/>
      <c r="C160" s="423" t="s">
        <v>10</v>
      </c>
      <c r="D160" s="422" t="s">
        <v>11</v>
      </c>
      <c r="E160" s="421" t="s">
        <v>12</v>
      </c>
      <c r="F160" s="423" t="s">
        <v>10</v>
      </c>
      <c r="G160" s="422" t="s">
        <v>11</v>
      </c>
      <c r="H160" s="421" t="s">
        <v>12</v>
      </c>
      <c r="I160" s="335" t="s">
        <v>13</v>
      </c>
    </row>
    <row r="161" spans="2:9" s="6" customFormat="1" ht="24.75" customHeight="1" thickTop="1" x14ac:dyDescent="0.2">
      <c r="B161" s="111">
        <v>2004</v>
      </c>
      <c r="C161" s="120">
        <v>953</v>
      </c>
      <c r="D161" s="126">
        <v>43</v>
      </c>
      <c r="E161" s="128">
        <f>C161/'التبادل و الميزان التجاري'!C7</f>
        <v>2.0169696354004627E-3</v>
      </c>
      <c r="F161" s="112">
        <v>1093</v>
      </c>
      <c r="G161" s="113">
        <v>33</v>
      </c>
      <c r="H161" s="110">
        <f>F161/'التبادل و الميزان التجاري'!D7</f>
        <v>6.1522354623182616E-3</v>
      </c>
      <c r="I161" s="32">
        <f t="shared" ref="I161:I168" si="4">C161-F161</f>
        <v>-140</v>
      </c>
    </row>
    <row r="162" spans="2:9" s="6" customFormat="1" ht="24.75" customHeight="1" x14ac:dyDescent="0.2">
      <c r="B162" s="111">
        <v>2005</v>
      </c>
      <c r="C162" s="120">
        <v>822</v>
      </c>
      <c r="D162" s="118">
        <v>44</v>
      </c>
      <c r="E162" s="128">
        <f>C162/'التبادل و الميزان التجاري'!C8</f>
        <v>1.2139220018194063E-3</v>
      </c>
      <c r="F162" s="112">
        <v>1825</v>
      </c>
      <c r="G162" s="113">
        <v>28</v>
      </c>
      <c r="H162" s="110">
        <f>F162/'التبادل و الميزان التجاري'!D8</f>
        <v>8.1844070228939171E-3</v>
      </c>
      <c r="I162" s="53">
        <f t="shared" si="4"/>
        <v>-1003</v>
      </c>
    </row>
    <row r="163" spans="2:9" s="6" customFormat="1" ht="24.75" customHeight="1" x14ac:dyDescent="0.2">
      <c r="B163" s="111">
        <v>2006</v>
      </c>
      <c r="C163" s="112">
        <v>1160</v>
      </c>
      <c r="D163" s="113">
        <v>45</v>
      </c>
      <c r="E163" s="114">
        <f>C163/'التبادل و الميزان التجاري'!C9</f>
        <v>1.465869873720365E-3</v>
      </c>
      <c r="F163" s="120">
        <v>2130</v>
      </c>
      <c r="G163" s="113">
        <v>31</v>
      </c>
      <c r="H163" s="114">
        <f>F163/'التبادل و الميزان التجاري'!D9</f>
        <v>8.1483691785066686E-3</v>
      </c>
      <c r="I163" s="49">
        <f t="shared" si="4"/>
        <v>-970</v>
      </c>
    </row>
    <row r="164" spans="2:9" s="6" customFormat="1" ht="24.75" customHeight="1" x14ac:dyDescent="0.2">
      <c r="B164" s="111">
        <v>2007</v>
      </c>
      <c r="C164" s="112">
        <v>2031</v>
      </c>
      <c r="D164" s="113">
        <v>37</v>
      </c>
      <c r="E164" s="114">
        <f>C164/'التبادل و الميزان التجاري'!C10</f>
        <v>2.322727621016854E-3</v>
      </c>
      <c r="F164" s="120">
        <v>1733</v>
      </c>
      <c r="G164" s="113">
        <v>36</v>
      </c>
      <c r="H164" s="114">
        <f>F164/'التبادل و الميزان التجاري'!D10</f>
        <v>5.1258843851304985E-3</v>
      </c>
      <c r="I164" s="49">
        <f t="shared" si="4"/>
        <v>298</v>
      </c>
    </row>
    <row r="165" spans="2:9" s="6" customFormat="1" ht="24.75" customHeight="1" x14ac:dyDescent="0.2">
      <c r="B165" s="111">
        <v>2008</v>
      </c>
      <c r="C165" s="120">
        <v>914</v>
      </c>
      <c r="D165" s="113">
        <v>48</v>
      </c>
      <c r="E165" s="114">
        <f>C165/'التبادل و الميزان التجاري'!C11</f>
        <v>7.7755337810362052E-4</v>
      </c>
      <c r="F165" s="120">
        <v>1825</v>
      </c>
      <c r="G165" s="113">
        <v>39</v>
      </c>
      <c r="H165" s="114">
        <f>F165/'التبادل و الميزان التجاري'!D11</f>
        <v>4.2269538370318218E-3</v>
      </c>
      <c r="I165" s="49">
        <f t="shared" si="4"/>
        <v>-911</v>
      </c>
    </row>
    <row r="166" spans="2:9" s="6" customFormat="1" ht="24.75" customHeight="1" x14ac:dyDescent="0.2">
      <c r="B166" s="111">
        <v>2009</v>
      </c>
      <c r="C166" s="120">
        <v>1010</v>
      </c>
      <c r="D166" s="113">
        <v>45</v>
      </c>
      <c r="E166" s="114">
        <f>C166/'التبادل و الميزان التجاري'!C12</f>
        <v>1.4006204332493424E-3</v>
      </c>
      <c r="F166" s="120">
        <v>608</v>
      </c>
      <c r="G166" s="113">
        <v>53</v>
      </c>
      <c r="H166" s="114">
        <f>F166/'التبادل و الميزان التجاري'!D12</f>
        <v>1.6969493985319155E-3</v>
      </c>
      <c r="I166" s="49">
        <f t="shared" si="4"/>
        <v>402</v>
      </c>
    </row>
    <row r="167" spans="2:9" s="6" customFormat="1" ht="24.75" customHeight="1" x14ac:dyDescent="0.2">
      <c r="B167" s="111">
        <v>2010</v>
      </c>
      <c r="C167" s="120">
        <v>916</v>
      </c>
      <c r="D167" s="113">
        <v>47</v>
      </c>
      <c r="E167" s="114">
        <f>C167/'التبادل و الميزان التجاري'!C13</f>
        <v>9.726211396443987E-4</v>
      </c>
      <c r="F167" s="120">
        <v>591</v>
      </c>
      <c r="G167" s="113">
        <v>56</v>
      </c>
      <c r="H167" s="114">
        <f>F167/'التبادل و الميزان التجاري'!D13</f>
        <v>1.4747863930368124E-3</v>
      </c>
      <c r="I167" s="49">
        <f t="shared" si="4"/>
        <v>325</v>
      </c>
    </row>
    <row r="168" spans="2:9" s="6" customFormat="1" ht="24.75" customHeight="1" x14ac:dyDescent="0.2">
      <c r="B168" s="111">
        <v>2011</v>
      </c>
      <c r="C168" s="120">
        <v>1159</v>
      </c>
      <c r="D168" s="113">
        <v>50</v>
      </c>
      <c r="E168" s="114">
        <f>C168/'التبادل و الميزان التجاري'!C14</f>
        <v>8.4745762711864404E-4</v>
      </c>
      <c r="F168" s="120">
        <v>248</v>
      </c>
      <c r="G168" s="113">
        <v>69</v>
      </c>
      <c r="H168" s="114">
        <f>F168/'التبادل و الميزان التجاري'!D14</f>
        <v>5.0258486692647064E-4</v>
      </c>
      <c r="I168" s="49">
        <f t="shared" si="4"/>
        <v>911</v>
      </c>
    </row>
    <row r="169" spans="2:9" s="6" customFormat="1" ht="24.75" customHeight="1" x14ac:dyDescent="0.2">
      <c r="B169" s="111">
        <v>2012</v>
      </c>
      <c r="C169" s="120">
        <v>450</v>
      </c>
      <c r="D169" s="113">
        <v>58</v>
      </c>
      <c r="E169" s="114">
        <f>C169/'التبادل و الميزان التجاري'!C15</f>
        <v>3.0895941097231584E-4</v>
      </c>
      <c r="F169" s="120">
        <v>373</v>
      </c>
      <c r="G169" s="113">
        <v>67</v>
      </c>
      <c r="H169" s="114">
        <f>F169/'التبادل و الميزان التجاري'!D15</f>
        <v>6.3927551060631767E-4</v>
      </c>
      <c r="I169" s="49">
        <v>77</v>
      </c>
    </row>
    <row r="170" spans="2:9" s="6" customFormat="1" ht="24.75" customHeight="1" thickBot="1" x14ac:dyDescent="0.25">
      <c r="B170" s="121">
        <v>2013</v>
      </c>
      <c r="C170" s="122">
        <v>304</v>
      </c>
      <c r="D170" s="123">
        <v>64</v>
      </c>
      <c r="E170" s="124">
        <f>C170/'التبادل و الميزان التجاري'!C16</f>
        <v>2.1567579954353351E-4</v>
      </c>
      <c r="F170" s="122">
        <v>471</v>
      </c>
      <c r="G170" s="123">
        <v>65</v>
      </c>
      <c r="H170" s="124">
        <f>F170/'التبادل و الميزان التجاري'!D16</f>
        <v>7.4692902746986115E-4</v>
      </c>
      <c r="I170" s="16">
        <f>C170-F170</f>
        <v>-167</v>
      </c>
    </row>
    <row r="171" spans="2:9" s="6" customFormat="1" ht="10.5" customHeight="1" thickTop="1" thickBot="1" x14ac:dyDescent="0.25">
      <c r="E171" s="7"/>
      <c r="H171" s="7"/>
      <c r="I171" s="8"/>
    </row>
    <row r="172" spans="2:9" s="10" customFormat="1" ht="24.75" customHeight="1" thickBot="1" x14ac:dyDescent="0.25">
      <c r="B172" s="499" t="s">
        <v>499</v>
      </c>
      <c r="C172" s="500"/>
      <c r="D172" s="501"/>
      <c r="E172" s="18" t="s">
        <v>3</v>
      </c>
      <c r="F172" s="499" t="s">
        <v>500</v>
      </c>
      <c r="G172" s="500"/>
      <c r="H172" s="501"/>
      <c r="I172" s="18" t="s">
        <v>3</v>
      </c>
    </row>
    <row r="173" spans="2:9" s="6" customFormat="1" ht="24.75" customHeight="1" x14ac:dyDescent="0.2">
      <c r="B173" s="578" t="s">
        <v>449</v>
      </c>
      <c r="C173" s="559"/>
      <c r="D173" s="559"/>
      <c r="E173" s="54">
        <v>64</v>
      </c>
      <c r="F173" s="510" t="s">
        <v>565</v>
      </c>
      <c r="G173" s="550"/>
      <c r="H173" s="550"/>
      <c r="I173" s="51">
        <v>196</v>
      </c>
    </row>
    <row r="174" spans="2:9" s="6" customFormat="1" ht="24.75" customHeight="1" x14ac:dyDescent="0.2">
      <c r="B174" s="492" t="s">
        <v>450</v>
      </c>
      <c r="C174" s="543"/>
      <c r="D174" s="543"/>
      <c r="E174" s="54">
        <v>51</v>
      </c>
      <c r="F174" s="497" t="s">
        <v>826</v>
      </c>
      <c r="G174" s="544"/>
      <c r="H174" s="543"/>
      <c r="I174" s="51">
        <v>48</v>
      </c>
    </row>
    <row r="175" spans="2:9" s="6" customFormat="1" ht="24.75" customHeight="1" x14ac:dyDescent="0.2">
      <c r="B175" s="492" t="s">
        <v>824</v>
      </c>
      <c r="C175" s="543"/>
      <c r="D175" s="543"/>
      <c r="E175" s="54">
        <v>16</v>
      </c>
      <c r="F175" s="497" t="s">
        <v>566</v>
      </c>
      <c r="G175" s="544"/>
      <c r="H175" s="543"/>
      <c r="I175" s="51">
        <v>27</v>
      </c>
    </row>
    <row r="176" spans="2:9" s="6" customFormat="1" ht="24.75" customHeight="1" x14ac:dyDescent="0.2">
      <c r="B176" s="490" t="s">
        <v>564</v>
      </c>
      <c r="C176" s="555"/>
      <c r="D176" s="555"/>
      <c r="E176" s="54">
        <v>13</v>
      </c>
      <c r="F176" s="497" t="s">
        <v>567</v>
      </c>
      <c r="G176" s="543"/>
      <c r="H176" s="543"/>
      <c r="I176" s="51">
        <v>27</v>
      </c>
    </row>
    <row r="177" spans="2:9" s="6" customFormat="1" ht="24.75" customHeight="1" thickBot="1" x14ac:dyDescent="0.25">
      <c r="B177" s="494" t="s">
        <v>825</v>
      </c>
      <c r="C177" s="547"/>
      <c r="D177" s="560"/>
      <c r="E177" s="79">
        <v>13</v>
      </c>
      <c r="F177" s="494" t="s">
        <v>568</v>
      </c>
      <c r="G177" s="547"/>
      <c r="H177" s="560"/>
      <c r="I177" s="52">
        <v>25</v>
      </c>
    </row>
    <row r="178" spans="2:9" s="6" customFormat="1" ht="24.75" customHeight="1" x14ac:dyDescent="0.2">
      <c r="E178" s="7"/>
      <c r="H178" s="7"/>
      <c r="I178" s="8"/>
    </row>
    <row r="179" spans="2:9" s="6" customFormat="1" ht="24.75" customHeight="1" x14ac:dyDescent="0.25">
      <c r="B179" s="576" t="s">
        <v>118</v>
      </c>
      <c r="C179" s="577"/>
      <c r="D179" s="577"/>
      <c r="E179" s="577"/>
      <c r="F179" s="577"/>
      <c r="G179" s="577"/>
      <c r="H179" s="577"/>
      <c r="I179" s="577"/>
    </row>
    <row r="180" spans="2:9" s="6" customFormat="1" ht="24.75" customHeight="1" x14ac:dyDescent="0.2">
      <c r="E180" s="7"/>
      <c r="H180" s="7"/>
      <c r="I180" s="8"/>
    </row>
    <row r="181" spans="2:9" s="6" customFormat="1" ht="24.75" customHeight="1" x14ac:dyDescent="0.2">
      <c r="E181" s="7"/>
      <c r="H181" s="7"/>
      <c r="I181" s="8"/>
    </row>
    <row r="182" spans="2:9" s="6" customFormat="1" ht="24.75" customHeight="1" x14ac:dyDescent="0.2">
      <c r="E182" s="7"/>
      <c r="H182" s="7"/>
      <c r="I182" s="8"/>
    </row>
    <row r="183" spans="2:9" s="6" customFormat="1" ht="24.75" customHeight="1" x14ac:dyDescent="0.2">
      <c r="E183" s="7"/>
      <c r="H183" s="7"/>
      <c r="I183" s="8"/>
    </row>
    <row r="184" spans="2:9" s="6" customFormat="1" ht="24.75" customHeight="1" x14ac:dyDescent="0.2">
      <c r="E184" s="7"/>
      <c r="H184" s="7"/>
      <c r="I184" s="8"/>
    </row>
    <row r="185" spans="2:9" s="6" customFormat="1" ht="24.75" customHeight="1" x14ac:dyDescent="0.2">
      <c r="E185" s="7"/>
      <c r="H185" s="7"/>
      <c r="I185" s="8"/>
    </row>
    <row r="186" spans="2:9" s="6" customFormat="1" ht="24.75" customHeight="1" x14ac:dyDescent="0.2">
      <c r="E186" s="7"/>
      <c r="H186" s="7"/>
      <c r="I186" s="8"/>
    </row>
    <row r="187" spans="2:9" s="6" customFormat="1" ht="24.75" customHeight="1" x14ac:dyDescent="0.2">
      <c r="E187" s="7"/>
      <c r="H187" s="7"/>
      <c r="I187" s="8"/>
    </row>
    <row r="188" spans="2:9" s="6" customFormat="1" ht="24.75" customHeight="1" x14ac:dyDescent="0.2">
      <c r="E188" s="7"/>
      <c r="F188" s="28" t="s">
        <v>7</v>
      </c>
      <c r="H188" s="7"/>
      <c r="I188" s="8"/>
    </row>
    <row r="189" spans="2:9" s="6" customFormat="1" ht="24.75" customHeight="1" x14ac:dyDescent="0.2">
      <c r="E189" s="7"/>
      <c r="H189" s="7"/>
      <c r="I189" s="8"/>
    </row>
    <row r="190" spans="2:9" s="6" customFormat="1" ht="10.5" customHeight="1" x14ac:dyDescent="0.2">
      <c r="E190" s="7"/>
      <c r="H190" s="7"/>
      <c r="I190" s="8"/>
    </row>
    <row r="191" spans="2:9" s="6" customFormat="1" ht="10.5" customHeight="1" x14ac:dyDescent="0.2">
      <c r="E191" s="7"/>
      <c r="H191" s="7"/>
      <c r="I191" s="8"/>
    </row>
    <row r="192" spans="2:9" s="6" customFormat="1" ht="24.75" customHeight="1" x14ac:dyDescent="0.2">
      <c r="B192" s="488" t="s">
        <v>451</v>
      </c>
      <c r="C192" s="489"/>
      <c r="D192" s="489"/>
      <c r="E192" s="489"/>
      <c r="F192" s="489"/>
      <c r="G192" s="489"/>
      <c r="H192" s="489"/>
      <c r="I192" s="489"/>
    </row>
    <row r="193" spans="2:9" s="6" customFormat="1" ht="24.75" customHeight="1" x14ac:dyDescent="0.2">
      <c r="B193" s="485" t="s">
        <v>120</v>
      </c>
      <c r="C193" s="486"/>
      <c r="D193" s="486"/>
      <c r="E193" s="486"/>
      <c r="F193" s="486"/>
      <c r="G193" s="486"/>
      <c r="H193" s="486"/>
      <c r="I193" s="486"/>
    </row>
    <row r="194" spans="2:9" s="6" customFormat="1" ht="24.75" customHeight="1" x14ac:dyDescent="0.2">
      <c r="B194" s="487" t="s">
        <v>497</v>
      </c>
      <c r="C194" s="486"/>
      <c r="D194" s="486"/>
      <c r="E194" s="486"/>
      <c r="F194" s="486"/>
      <c r="G194" s="486"/>
      <c r="H194" s="486"/>
      <c r="I194" s="486"/>
    </row>
    <row r="195" spans="2:9" s="35" customFormat="1" ht="24.75" customHeight="1" thickBot="1" x14ac:dyDescent="0.3">
      <c r="B195" s="155" t="s">
        <v>0</v>
      </c>
      <c r="E195" s="36"/>
      <c r="H195" s="36"/>
      <c r="I195" s="152" t="s">
        <v>23</v>
      </c>
    </row>
    <row r="196" spans="2:9" s="19" customFormat="1" ht="24.75" customHeight="1" thickTop="1" thickBot="1" x14ac:dyDescent="0.35">
      <c r="B196" s="12" t="s">
        <v>1</v>
      </c>
      <c r="C196" s="503" t="s">
        <v>15</v>
      </c>
      <c r="D196" s="548"/>
      <c r="E196" s="549"/>
      <c r="F196" s="503" t="s">
        <v>16</v>
      </c>
      <c r="G196" s="548"/>
      <c r="H196" s="549"/>
      <c r="I196" s="506" t="s">
        <v>2</v>
      </c>
    </row>
    <row r="197" spans="2:9" s="5" customFormat="1" ht="24.75" customHeight="1" thickTop="1" x14ac:dyDescent="0.25">
      <c r="B197" s="536" t="s">
        <v>9</v>
      </c>
      <c r="C197" s="22" t="s">
        <v>3</v>
      </c>
      <c r="D197" s="20" t="s">
        <v>4</v>
      </c>
      <c r="E197" s="21" t="s">
        <v>5</v>
      </c>
      <c r="F197" s="22" t="s">
        <v>3</v>
      </c>
      <c r="G197" s="20" t="s">
        <v>4</v>
      </c>
      <c r="H197" s="21" t="s">
        <v>6</v>
      </c>
      <c r="I197" s="545"/>
    </row>
    <row r="198" spans="2:9" s="6" customFormat="1" ht="24.75" customHeight="1" thickBot="1" x14ac:dyDescent="0.25">
      <c r="B198" s="584"/>
      <c r="C198" s="13" t="s">
        <v>10</v>
      </c>
      <c r="D198" s="14" t="s">
        <v>11</v>
      </c>
      <c r="E198" s="15" t="s">
        <v>12</v>
      </c>
      <c r="F198" s="13" t="s">
        <v>10</v>
      </c>
      <c r="G198" s="14" t="s">
        <v>11</v>
      </c>
      <c r="H198" s="15" t="s">
        <v>12</v>
      </c>
      <c r="I198" s="335" t="s">
        <v>13</v>
      </c>
    </row>
    <row r="199" spans="2:9" s="6" customFormat="1" ht="24.75" customHeight="1" thickTop="1" x14ac:dyDescent="0.2">
      <c r="B199" s="111">
        <v>2004</v>
      </c>
      <c r="C199" s="120">
        <v>684</v>
      </c>
      <c r="D199" s="126">
        <v>46</v>
      </c>
      <c r="E199" s="128">
        <f>C199/'التبادل و الميزان التجاري'!C7</f>
        <v>1.4476466218404161E-3</v>
      </c>
      <c r="F199" s="112">
        <v>72</v>
      </c>
      <c r="G199" s="113">
        <v>72</v>
      </c>
      <c r="H199" s="110">
        <f>F199/'التبادل و الميزان التجاري'!D7</f>
        <v>4.0527077153423131E-4</v>
      </c>
      <c r="I199" s="32">
        <f t="shared" ref="I199:I206" si="5">C199-F199</f>
        <v>612</v>
      </c>
    </row>
    <row r="200" spans="2:9" s="6" customFormat="1" ht="24.75" customHeight="1" x14ac:dyDescent="0.2">
      <c r="B200" s="111">
        <v>2005</v>
      </c>
      <c r="C200" s="120">
        <v>1347</v>
      </c>
      <c r="D200" s="118">
        <v>43</v>
      </c>
      <c r="E200" s="128">
        <f>C200/'التبادل و الميزان التجاري'!C8</f>
        <v>1.9892371489668372E-3</v>
      </c>
      <c r="F200" s="112">
        <v>102</v>
      </c>
      <c r="G200" s="113">
        <v>70</v>
      </c>
      <c r="H200" s="110">
        <f>F200/'التبادل و الميزان التجاري'!D8</f>
        <v>4.5742987196448193E-4</v>
      </c>
      <c r="I200" s="53">
        <f t="shared" si="5"/>
        <v>1245</v>
      </c>
    </row>
    <row r="201" spans="2:9" s="6" customFormat="1" ht="24.75" customHeight="1" x14ac:dyDescent="0.2">
      <c r="B201" s="111">
        <v>2006</v>
      </c>
      <c r="C201" s="112">
        <v>1352</v>
      </c>
      <c r="D201" s="113">
        <v>41</v>
      </c>
      <c r="E201" s="114">
        <f>C201/'التبادل و الميزان التجاري'!C9</f>
        <v>1.7084966114395978E-3</v>
      </c>
      <c r="F201" s="120">
        <v>122</v>
      </c>
      <c r="G201" s="113">
        <v>67</v>
      </c>
      <c r="H201" s="114">
        <f>F201/'التبادل و الميزان التجاري'!D9</f>
        <v>4.6671410318207206E-4</v>
      </c>
      <c r="I201" s="49">
        <f t="shared" si="5"/>
        <v>1230</v>
      </c>
    </row>
    <row r="202" spans="2:9" s="6" customFormat="1" ht="24.75" customHeight="1" x14ac:dyDescent="0.2">
      <c r="B202" s="111">
        <v>2007</v>
      </c>
      <c r="C202" s="112">
        <v>1340</v>
      </c>
      <c r="D202" s="113">
        <v>44</v>
      </c>
      <c r="E202" s="114">
        <f>C202/'التبادل و الميزان التجاري'!C10</f>
        <v>1.5324741566531679E-3</v>
      </c>
      <c r="F202" s="120">
        <v>143</v>
      </c>
      <c r="G202" s="113">
        <v>73</v>
      </c>
      <c r="H202" s="114">
        <f>F202/'التبادل و الميزان التجاري'!D10</f>
        <v>4.2296680154279361E-4</v>
      </c>
      <c r="I202" s="49">
        <f t="shared" si="5"/>
        <v>1197</v>
      </c>
    </row>
    <row r="203" spans="2:9" s="6" customFormat="1" ht="24.75" customHeight="1" x14ac:dyDescent="0.2">
      <c r="B203" s="111">
        <v>2008</v>
      </c>
      <c r="C203" s="120">
        <v>2028</v>
      </c>
      <c r="D203" s="113">
        <v>40</v>
      </c>
      <c r="E203" s="114">
        <f>C203/'التبادل و الميزان التجاري'!C11</f>
        <v>1.7252497273458887E-3</v>
      </c>
      <c r="F203" s="120">
        <v>183</v>
      </c>
      <c r="G203" s="113">
        <v>71</v>
      </c>
      <c r="H203" s="114">
        <f>F203/'التبادل و الميزان التجاري'!D11</f>
        <v>4.2385345324757442E-4</v>
      </c>
      <c r="I203" s="49">
        <f t="shared" si="5"/>
        <v>1845</v>
      </c>
    </row>
    <row r="204" spans="2:9" s="6" customFormat="1" ht="24.75" customHeight="1" x14ac:dyDescent="0.2">
      <c r="B204" s="111">
        <v>2009</v>
      </c>
      <c r="C204" s="120">
        <v>1465</v>
      </c>
      <c r="D204" s="113">
        <v>40</v>
      </c>
      <c r="E204" s="114">
        <f>C204/'التبادل و الميزان التجاري'!C12</f>
        <v>2.03159300466365E-3</v>
      </c>
      <c r="F204" s="120">
        <v>240</v>
      </c>
      <c r="G204" s="113">
        <v>61</v>
      </c>
      <c r="H204" s="114">
        <f>F204/'التبادل و الميزان التجاري'!D12</f>
        <v>6.6984844678891404E-4</v>
      </c>
      <c r="I204" s="49">
        <f t="shared" si="5"/>
        <v>1225</v>
      </c>
    </row>
    <row r="205" spans="2:9" s="6" customFormat="1" ht="24.75" customHeight="1" x14ac:dyDescent="0.2">
      <c r="B205" s="111">
        <v>2010</v>
      </c>
      <c r="C205" s="120">
        <v>2274</v>
      </c>
      <c r="D205" s="113">
        <v>36</v>
      </c>
      <c r="E205" s="114">
        <f>C205/'التبادل و الميزان التجاري'!C13</f>
        <v>2.4145638335713567E-3</v>
      </c>
      <c r="F205" s="120">
        <v>277</v>
      </c>
      <c r="G205" s="113">
        <v>65</v>
      </c>
      <c r="H205" s="114">
        <f>F205/'التبادل و الميزان التجاري'!D13</f>
        <v>6.9122814022199157E-4</v>
      </c>
      <c r="I205" s="49">
        <f t="shared" si="5"/>
        <v>1997</v>
      </c>
    </row>
    <row r="206" spans="2:9" s="6" customFormat="1" ht="24.75" customHeight="1" x14ac:dyDescent="0.2">
      <c r="B206" s="111">
        <v>2011</v>
      </c>
      <c r="C206" s="120">
        <v>2926</v>
      </c>
      <c r="D206" s="113">
        <v>38</v>
      </c>
      <c r="E206" s="114">
        <f>C206/'التبادل و الميزان التجاري'!C14</f>
        <v>2.1394831897749373E-3</v>
      </c>
      <c r="F206" s="120">
        <v>435</v>
      </c>
      <c r="G206" s="113">
        <v>61</v>
      </c>
      <c r="H206" s="114">
        <f>F206/'التبادل و الميزان التجاري'!D14</f>
        <v>8.8155006900409165E-4</v>
      </c>
      <c r="I206" s="49">
        <f t="shared" si="5"/>
        <v>2491</v>
      </c>
    </row>
    <row r="207" spans="2:9" s="6" customFormat="1" ht="24.75" customHeight="1" x14ac:dyDescent="0.2">
      <c r="B207" s="111">
        <v>2012</v>
      </c>
      <c r="C207" s="120">
        <v>3193</v>
      </c>
      <c r="D207" s="113">
        <v>36</v>
      </c>
      <c r="E207" s="114">
        <f>C207/'التبادل و الميزان التجاري'!C15</f>
        <v>2.1922386649657877E-3</v>
      </c>
      <c r="F207" s="120">
        <v>641</v>
      </c>
      <c r="G207" s="113">
        <v>61</v>
      </c>
      <c r="H207" s="114">
        <f>F207/'التبادل و الميزان التجاري'!D15</f>
        <v>1.0985941080392753E-3</v>
      </c>
      <c r="I207" s="49">
        <v>2552</v>
      </c>
    </row>
    <row r="208" spans="2:9" s="6" customFormat="1" ht="24.75" customHeight="1" thickBot="1" x14ac:dyDescent="0.25">
      <c r="B208" s="121">
        <v>2013</v>
      </c>
      <c r="C208" s="122">
        <v>3177</v>
      </c>
      <c r="D208" s="123">
        <v>34</v>
      </c>
      <c r="E208" s="124">
        <f>C208/'التبادل و الميزان التجاري'!C16</f>
        <v>2.253953997203309E-3</v>
      </c>
      <c r="F208" s="122">
        <v>804</v>
      </c>
      <c r="G208" s="123">
        <v>56</v>
      </c>
      <c r="H208" s="124">
        <f>F208/'التبادل و الميزان التجاري'!D16</f>
        <v>1.2750126074007821E-3</v>
      </c>
      <c r="I208" s="16">
        <f>C208-F208</f>
        <v>2373</v>
      </c>
    </row>
    <row r="209" spans="2:9" s="6" customFormat="1" ht="10.5" customHeight="1" thickTop="1" thickBot="1" x14ac:dyDescent="0.25">
      <c r="E209" s="7"/>
      <c r="H209" s="7"/>
      <c r="I209" s="8"/>
    </row>
    <row r="210" spans="2:9" s="10" customFormat="1" ht="24.75" customHeight="1" thickBot="1" x14ac:dyDescent="0.25">
      <c r="B210" s="499" t="s">
        <v>499</v>
      </c>
      <c r="C210" s="500"/>
      <c r="D210" s="501"/>
      <c r="E210" s="18" t="s">
        <v>3</v>
      </c>
      <c r="F210" s="499" t="s">
        <v>500</v>
      </c>
      <c r="G210" s="500"/>
      <c r="H210" s="501"/>
      <c r="I210" s="18" t="s">
        <v>3</v>
      </c>
    </row>
    <row r="211" spans="2:9" s="6" customFormat="1" ht="24.75" customHeight="1" x14ac:dyDescent="0.2">
      <c r="B211" s="519" t="s">
        <v>60</v>
      </c>
      <c r="C211" s="550"/>
      <c r="D211" s="550"/>
      <c r="E211" s="54">
        <v>1794</v>
      </c>
      <c r="F211" s="510" t="s">
        <v>827</v>
      </c>
      <c r="G211" s="550"/>
      <c r="H211" s="550"/>
      <c r="I211" s="51">
        <v>137</v>
      </c>
    </row>
    <row r="212" spans="2:9" s="6" customFormat="1" ht="24.75" customHeight="1" x14ac:dyDescent="0.2">
      <c r="B212" s="492" t="s">
        <v>374</v>
      </c>
      <c r="C212" s="543"/>
      <c r="D212" s="543"/>
      <c r="E212" s="54">
        <v>588</v>
      </c>
      <c r="F212" s="514" t="s">
        <v>828</v>
      </c>
      <c r="G212" s="564"/>
      <c r="H212" s="555"/>
      <c r="I212" s="51">
        <v>94</v>
      </c>
    </row>
    <row r="213" spans="2:9" s="6" customFormat="1" ht="24.75" customHeight="1" x14ac:dyDescent="0.2">
      <c r="B213" s="492" t="s">
        <v>445</v>
      </c>
      <c r="C213" s="543"/>
      <c r="D213" s="543"/>
      <c r="E213" s="54">
        <v>271</v>
      </c>
      <c r="F213" s="497" t="s">
        <v>452</v>
      </c>
      <c r="G213" s="544"/>
      <c r="H213" s="543"/>
      <c r="I213" s="51">
        <v>59</v>
      </c>
    </row>
    <row r="214" spans="2:9" s="6" customFormat="1" ht="24.75" customHeight="1" x14ac:dyDescent="0.2">
      <c r="B214" s="492" t="s">
        <v>426</v>
      </c>
      <c r="C214" s="543"/>
      <c r="D214" s="543"/>
      <c r="E214" s="54">
        <v>205</v>
      </c>
      <c r="F214" s="539" t="s">
        <v>569</v>
      </c>
      <c r="G214" s="541"/>
      <c r="H214" s="541"/>
      <c r="I214" s="51">
        <v>35</v>
      </c>
    </row>
    <row r="215" spans="2:9" s="6" customFormat="1" ht="24.75" customHeight="1" thickBot="1" x14ac:dyDescent="0.25">
      <c r="B215" s="494" t="s">
        <v>447</v>
      </c>
      <c r="C215" s="547"/>
      <c r="D215" s="547"/>
      <c r="E215" s="79">
        <v>126</v>
      </c>
      <c r="F215" s="551" t="s">
        <v>829</v>
      </c>
      <c r="G215" s="568"/>
      <c r="H215" s="568"/>
      <c r="I215" s="52">
        <v>32</v>
      </c>
    </row>
    <row r="216" spans="2:9" s="6" customFormat="1" ht="24.75" customHeight="1" x14ac:dyDescent="0.2">
      <c r="E216" s="7"/>
      <c r="H216" s="7"/>
      <c r="I216" s="8"/>
    </row>
    <row r="217" spans="2:9" s="6" customFormat="1" ht="24.75" customHeight="1" x14ac:dyDescent="0.25">
      <c r="B217" s="576" t="s">
        <v>121</v>
      </c>
      <c r="C217" s="577"/>
      <c r="D217" s="577"/>
      <c r="E217" s="577"/>
      <c r="F217" s="577"/>
      <c r="G217" s="577"/>
      <c r="H217" s="577"/>
      <c r="I217" s="577"/>
    </row>
    <row r="218" spans="2:9" s="6" customFormat="1" ht="24.75" customHeight="1" x14ac:dyDescent="0.2">
      <c r="E218" s="7"/>
      <c r="H218" s="7"/>
      <c r="I218" s="8"/>
    </row>
    <row r="219" spans="2:9" s="6" customFormat="1" ht="24.75" customHeight="1" x14ac:dyDescent="0.2">
      <c r="E219" s="7"/>
      <c r="H219" s="7"/>
      <c r="I219" s="8"/>
    </row>
    <row r="220" spans="2:9" s="6" customFormat="1" ht="24.75" customHeight="1" x14ac:dyDescent="0.2">
      <c r="E220" s="7"/>
      <c r="H220" s="7"/>
      <c r="I220" s="8"/>
    </row>
    <row r="221" spans="2:9" s="6" customFormat="1" ht="24.75" customHeight="1" x14ac:dyDescent="0.2">
      <c r="E221" s="7"/>
      <c r="H221" s="7"/>
      <c r="I221" s="8"/>
    </row>
    <row r="222" spans="2:9" s="6" customFormat="1" ht="24.75" customHeight="1" x14ac:dyDescent="0.2">
      <c r="E222" s="7"/>
      <c r="H222" s="7"/>
      <c r="I222" s="8"/>
    </row>
    <row r="223" spans="2:9" s="6" customFormat="1" ht="24.75" customHeight="1" x14ac:dyDescent="0.2">
      <c r="E223" s="7"/>
      <c r="H223" s="7"/>
      <c r="I223" s="8"/>
    </row>
    <row r="224" spans="2:9" s="6" customFormat="1" ht="24.75" customHeight="1" x14ac:dyDescent="0.2">
      <c r="E224" s="7"/>
      <c r="H224" s="7"/>
      <c r="I224" s="8"/>
    </row>
    <row r="225" spans="1:10" s="6" customFormat="1" ht="24.75" customHeight="1" x14ac:dyDescent="0.2">
      <c r="E225" s="7"/>
      <c r="H225" s="7"/>
      <c r="I225" s="8"/>
    </row>
    <row r="226" spans="1:10" s="6" customFormat="1" ht="24.75" customHeight="1" x14ac:dyDescent="0.2">
      <c r="E226" s="7"/>
      <c r="H226" s="7"/>
      <c r="I226" s="8"/>
    </row>
    <row r="227" spans="1:10" s="6" customFormat="1" ht="24.75" customHeight="1" x14ac:dyDescent="0.2">
      <c r="E227" s="7"/>
      <c r="F227" s="28" t="s">
        <v>7</v>
      </c>
      <c r="H227" s="7"/>
      <c r="I227" s="8"/>
    </row>
    <row r="228" spans="1:10" s="6" customFormat="1" ht="10.5" customHeight="1" x14ac:dyDescent="0.2">
      <c r="E228" s="7"/>
      <c r="H228" s="7"/>
      <c r="I228" s="8"/>
    </row>
    <row r="229" spans="1:10" s="6" customFormat="1" ht="10.5" customHeight="1" x14ac:dyDescent="0.2">
      <c r="E229" s="7"/>
      <c r="H229" s="7"/>
      <c r="I229" s="8"/>
    </row>
    <row r="230" spans="1:10" s="6" customFormat="1" ht="24.75" customHeight="1" x14ac:dyDescent="0.2">
      <c r="B230" s="488" t="s">
        <v>453</v>
      </c>
      <c r="C230" s="489"/>
      <c r="D230" s="489"/>
      <c r="E230" s="489"/>
      <c r="F230" s="489"/>
      <c r="G230" s="489"/>
      <c r="H230" s="489"/>
      <c r="I230" s="489"/>
    </row>
    <row r="231" spans="1:10" s="6" customFormat="1" ht="24.75" customHeight="1" x14ac:dyDescent="0.2">
      <c r="B231" s="485" t="s">
        <v>122</v>
      </c>
      <c r="C231" s="486"/>
      <c r="D231" s="486"/>
      <c r="E231" s="486"/>
      <c r="F231" s="486"/>
      <c r="G231" s="486"/>
      <c r="H231" s="486"/>
      <c r="I231" s="486"/>
    </row>
    <row r="232" spans="1:10" s="6" customFormat="1" ht="24.75" customHeight="1" x14ac:dyDescent="0.2">
      <c r="B232" s="487" t="s">
        <v>497</v>
      </c>
      <c r="C232" s="486"/>
      <c r="D232" s="486"/>
      <c r="E232" s="486"/>
      <c r="F232" s="486"/>
      <c r="G232" s="486"/>
      <c r="H232" s="486"/>
      <c r="I232" s="486"/>
    </row>
    <row r="233" spans="1:10" s="6" customFormat="1" ht="24.75" customHeight="1" thickBot="1" x14ac:dyDescent="0.3">
      <c r="A233" s="35"/>
      <c r="B233" s="155" t="s">
        <v>0</v>
      </c>
      <c r="C233" s="35"/>
      <c r="D233" s="35"/>
      <c r="E233" s="36"/>
      <c r="F233" s="35"/>
      <c r="G233" s="35"/>
      <c r="H233" s="36"/>
      <c r="I233" s="152" t="s">
        <v>23</v>
      </c>
      <c r="J233" s="35"/>
    </row>
    <row r="234" spans="1:10" s="6" customFormat="1" ht="24.75" customHeight="1" thickTop="1" thickBot="1" x14ac:dyDescent="0.35">
      <c r="A234" s="19"/>
      <c r="B234" s="12" t="s">
        <v>1</v>
      </c>
      <c r="C234" s="503" t="s">
        <v>15</v>
      </c>
      <c r="D234" s="548"/>
      <c r="E234" s="549"/>
      <c r="F234" s="503" t="s">
        <v>16</v>
      </c>
      <c r="G234" s="548"/>
      <c r="H234" s="549"/>
      <c r="I234" s="506" t="s">
        <v>2</v>
      </c>
      <c r="J234" s="19"/>
    </row>
    <row r="235" spans="1:10" s="6" customFormat="1" ht="24.75" customHeight="1" thickTop="1" x14ac:dyDescent="0.25">
      <c r="A235" s="5"/>
      <c r="B235" s="536" t="s">
        <v>9</v>
      </c>
      <c r="C235" s="22" t="s">
        <v>3</v>
      </c>
      <c r="D235" s="20" t="s">
        <v>4</v>
      </c>
      <c r="E235" s="21" t="s">
        <v>5</v>
      </c>
      <c r="F235" s="22" t="s">
        <v>3</v>
      </c>
      <c r="G235" s="20" t="s">
        <v>4</v>
      </c>
      <c r="H235" s="21" t="s">
        <v>6</v>
      </c>
      <c r="I235" s="545"/>
      <c r="J235" s="5"/>
    </row>
    <row r="236" spans="1:10" s="6" customFormat="1" ht="24.75" customHeight="1" thickBot="1" x14ac:dyDescent="0.25">
      <c r="B236" s="584"/>
      <c r="C236" s="13" t="s">
        <v>10</v>
      </c>
      <c r="D236" s="14" t="s">
        <v>11</v>
      </c>
      <c r="E236" s="15" t="s">
        <v>12</v>
      </c>
      <c r="F236" s="13" t="s">
        <v>10</v>
      </c>
      <c r="G236" s="14" t="s">
        <v>11</v>
      </c>
      <c r="H236" s="15" t="s">
        <v>12</v>
      </c>
      <c r="I236" s="335" t="s">
        <v>13</v>
      </c>
    </row>
    <row r="237" spans="1:10" s="6" customFormat="1" ht="24.75" customHeight="1" thickTop="1" x14ac:dyDescent="0.2">
      <c r="B237" s="111">
        <v>2004</v>
      </c>
      <c r="C237" s="120">
        <v>190</v>
      </c>
      <c r="D237" s="126">
        <v>58</v>
      </c>
      <c r="E237" s="128">
        <f>C237/'التبادل و الميزان التجاري'!C7</f>
        <v>4.0212406162233778E-4</v>
      </c>
      <c r="F237" s="112">
        <v>0</v>
      </c>
      <c r="G237" s="113">
        <v>135</v>
      </c>
      <c r="H237" s="110">
        <f>F237/'التبادل و الميزان التجاري'!D7</f>
        <v>0</v>
      </c>
      <c r="I237" s="32">
        <f t="shared" ref="I237:I244" si="6">C237-F237</f>
        <v>190</v>
      </c>
    </row>
    <row r="238" spans="1:10" s="6" customFormat="1" ht="24.75" customHeight="1" x14ac:dyDescent="0.2">
      <c r="B238" s="111">
        <v>2005</v>
      </c>
      <c r="C238" s="120">
        <v>59</v>
      </c>
      <c r="D238" s="118">
        <v>67</v>
      </c>
      <c r="E238" s="128">
        <f>C238/'التبادل و الميزان التجاري'!C8</f>
        <v>8.7130654631806527E-5</v>
      </c>
      <c r="F238" s="112">
        <v>2</v>
      </c>
      <c r="G238" s="113">
        <v>119</v>
      </c>
      <c r="H238" s="110">
        <f>F238/'التبادل و الميزان التجاري'!D8</f>
        <v>8.9692131757741556E-6</v>
      </c>
      <c r="I238" s="53">
        <f t="shared" si="6"/>
        <v>57</v>
      </c>
    </row>
    <row r="239" spans="1:10" s="6" customFormat="1" ht="24.75" customHeight="1" x14ac:dyDescent="0.2">
      <c r="B239" s="111">
        <v>2006</v>
      </c>
      <c r="C239" s="112">
        <v>58</v>
      </c>
      <c r="D239" s="113">
        <v>68</v>
      </c>
      <c r="E239" s="114">
        <f>C239/'التبادل و الميزان التجاري'!C9</f>
        <v>7.3293493686018259E-5</v>
      </c>
      <c r="F239" s="120">
        <v>0</v>
      </c>
      <c r="G239" s="113">
        <v>153</v>
      </c>
      <c r="H239" s="114">
        <f>F239/'التبادل و الميزان التجاري'!D9</f>
        <v>0</v>
      </c>
      <c r="I239" s="49">
        <f t="shared" si="6"/>
        <v>58</v>
      </c>
    </row>
    <row r="240" spans="1:10" s="6" customFormat="1" ht="24.75" customHeight="1" x14ac:dyDescent="0.2">
      <c r="B240" s="111">
        <v>2007</v>
      </c>
      <c r="C240" s="112">
        <v>29</v>
      </c>
      <c r="D240" s="113">
        <v>83</v>
      </c>
      <c r="E240" s="114">
        <f>C240/'التبادل و الميزان التجاري'!C10</f>
        <v>3.3165485479807368E-5</v>
      </c>
      <c r="F240" s="120">
        <v>2</v>
      </c>
      <c r="G240" s="113">
        <v>135</v>
      </c>
      <c r="H240" s="114">
        <f>F240/'التبادل و الميزان التجاري'!D10</f>
        <v>5.9156196019971128E-6</v>
      </c>
      <c r="I240" s="49">
        <f t="shared" si="6"/>
        <v>27</v>
      </c>
    </row>
    <row r="241" spans="1:10" s="6" customFormat="1" ht="24.75" customHeight="1" x14ac:dyDescent="0.2">
      <c r="B241" s="111">
        <v>2008</v>
      </c>
      <c r="C241" s="120">
        <v>47</v>
      </c>
      <c r="D241" s="113">
        <v>86</v>
      </c>
      <c r="E241" s="114">
        <f>C241/'التبادل و الميزان التجاري'!C11</f>
        <v>3.9983598217582234E-5</v>
      </c>
      <c r="F241" s="120">
        <v>15</v>
      </c>
      <c r="G241" s="113">
        <v>101</v>
      </c>
      <c r="H241" s="114">
        <f>F241/'التبادل و الميزان التجاري'!D11</f>
        <v>3.4742086331768395E-5</v>
      </c>
      <c r="I241" s="49">
        <f t="shared" si="6"/>
        <v>32</v>
      </c>
    </row>
    <row r="242" spans="1:10" s="6" customFormat="1" ht="24.75" customHeight="1" x14ac:dyDescent="0.2">
      <c r="B242" s="111">
        <v>2009</v>
      </c>
      <c r="C242" s="120">
        <v>46</v>
      </c>
      <c r="D242" s="113">
        <v>74</v>
      </c>
      <c r="E242" s="114">
        <f>C242/'التبادل و الميزان التجاري'!C12</f>
        <v>6.3790633593534406E-5</v>
      </c>
      <c r="F242" s="120">
        <v>20</v>
      </c>
      <c r="G242" s="113">
        <v>99</v>
      </c>
      <c r="H242" s="114">
        <f>F242/'التبادل و الميزان التجاري'!D12</f>
        <v>5.582070389907617E-5</v>
      </c>
      <c r="I242" s="49">
        <f t="shared" si="6"/>
        <v>26</v>
      </c>
    </row>
    <row r="243" spans="1:10" s="6" customFormat="1" ht="24.75" customHeight="1" x14ac:dyDescent="0.2">
      <c r="B243" s="111">
        <v>2010</v>
      </c>
      <c r="C243" s="120">
        <v>56</v>
      </c>
      <c r="D243" s="113">
        <v>79</v>
      </c>
      <c r="E243" s="114">
        <f>C243/'التبادل و الميزان التجاري'!C13</f>
        <v>5.9461554388740527E-5</v>
      </c>
      <c r="F243" s="120">
        <v>12</v>
      </c>
      <c r="G243" s="113">
        <v>106</v>
      </c>
      <c r="H243" s="114">
        <f>F243/'التبادل و الميزان التجاري'!D13</f>
        <v>2.9944901381458118E-5</v>
      </c>
      <c r="I243" s="49">
        <f t="shared" si="6"/>
        <v>44</v>
      </c>
    </row>
    <row r="244" spans="1:10" s="6" customFormat="1" ht="24.75" customHeight="1" x14ac:dyDescent="0.2">
      <c r="B244" s="111">
        <v>2011</v>
      </c>
      <c r="C244" s="120">
        <v>67</v>
      </c>
      <c r="D244" s="113">
        <v>79</v>
      </c>
      <c r="E244" s="114">
        <f>C244/'التبادل و الميزان التجاري'!C14</f>
        <v>4.899021658062912E-5</v>
      </c>
      <c r="F244" s="120">
        <v>0</v>
      </c>
      <c r="G244" s="113">
        <v>161</v>
      </c>
      <c r="H244" s="114">
        <f>F244/'التبادل و الميزان التجاري'!D14</f>
        <v>0</v>
      </c>
      <c r="I244" s="49">
        <f t="shared" si="6"/>
        <v>67</v>
      </c>
    </row>
    <row r="245" spans="1:10" s="6" customFormat="1" ht="24.75" customHeight="1" x14ac:dyDescent="0.2">
      <c r="B245" s="111">
        <v>2012</v>
      </c>
      <c r="C245" s="120">
        <v>106</v>
      </c>
      <c r="D245" s="113">
        <v>73</v>
      </c>
      <c r="E245" s="114">
        <f>C245/'التبادل و الميزان التجاري'!C15</f>
        <v>7.2777105695701064E-5</v>
      </c>
      <c r="F245" s="120">
        <v>1</v>
      </c>
      <c r="G245" s="113">
        <v>163</v>
      </c>
      <c r="H245" s="114">
        <f>F245/'التبادل و الميزان التجاري'!D15</f>
        <v>1.7138753635558115E-6</v>
      </c>
      <c r="I245" s="49">
        <v>105</v>
      </c>
    </row>
    <row r="246" spans="1:10" s="6" customFormat="1" ht="24.75" customHeight="1" thickBot="1" x14ac:dyDescent="0.25">
      <c r="B246" s="121">
        <v>2013</v>
      </c>
      <c r="C246" s="122">
        <v>80</v>
      </c>
      <c r="D246" s="123">
        <v>85</v>
      </c>
      <c r="E246" s="124">
        <f>C246/'التبادل و الميزان التجاري'!C16</f>
        <v>5.6756789353561454E-5</v>
      </c>
      <c r="F246" s="122">
        <v>1</v>
      </c>
      <c r="G246" s="123">
        <v>153</v>
      </c>
      <c r="H246" s="124">
        <f>F246/'التبادل و الميزان التجاري'!D16</f>
        <v>1.5858365763691319E-6</v>
      </c>
      <c r="I246" s="16">
        <f>C246-F246</f>
        <v>79</v>
      </c>
    </row>
    <row r="247" spans="1:10" s="6" customFormat="1" ht="10.5" customHeight="1" thickTop="1" thickBot="1" x14ac:dyDescent="0.25">
      <c r="E247" s="7"/>
      <c r="H247" s="7"/>
      <c r="I247" s="8"/>
    </row>
    <row r="248" spans="1:10" s="6" customFormat="1" ht="24.75" customHeight="1" thickBot="1" x14ac:dyDescent="0.25">
      <c r="A248" s="10"/>
      <c r="B248" s="499" t="s">
        <v>499</v>
      </c>
      <c r="C248" s="500"/>
      <c r="D248" s="501"/>
      <c r="E248" s="18" t="s">
        <v>3</v>
      </c>
      <c r="F248" s="499" t="s">
        <v>500</v>
      </c>
      <c r="G248" s="500"/>
      <c r="H248" s="501"/>
      <c r="I248" s="18" t="s">
        <v>3</v>
      </c>
      <c r="J248" s="10"/>
    </row>
    <row r="249" spans="1:10" s="6" customFormat="1" ht="24.75" customHeight="1" x14ac:dyDescent="0.2">
      <c r="B249" s="578" t="s">
        <v>570</v>
      </c>
      <c r="C249" s="559"/>
      <c r="D249" s="559"/>
      <c r="E249" s="54">
        <v>1</v>
      </c>
      <c r="F249" s="510" t="s">
        <v>454</v>
      </c>
      <c r="G249" s="550"/>
      <c r="H249" s="550"/>
      <c r="I249" s="51">
        <v>1</v>
      </c>
    </row>
    <row r="250" spans="1:10" s="6" customFormat="1" ht="24.75" customHeight="1" x14ac:dyDescent="0.2">
      <c r="B250" s="492" t="s">
        <v>571</v>
      </c>
      <c r="C250" s="543"/>
      <c r="D250" s="543"/>
      <c r="E250" s="54">
        <v>1</v>
      </c>
      <c r="F250" s="497" t="s">
        <v>573</v>
      </c>
      <c r="G250" s="544"/>
      <c r="H250" s="543"/>
      <c r="I250" s="324">
        <v>0.1</v>
      </c>
    </row>
    <row r="251" spans="1:10" s="6" customFormat="1" ht="24.75" customHeight="1" x14ac:dyDescent="0.2">
      <c r="B251" s="492" t="s">
        <v>830</v>
      </c>
      <c r="C251" s="543"/>
      <c r="D251" s="543"/>
      <c r="E251" s="54">
        <v>1</v>
      </c>
      <c r="F251" s="497" t="s">
        <v>574</v>
      </c>
      <c r="G251" s="544"/>
      <c r="H251" s="543"/>
      <c r="I251" s="325">
        <v>0.1</v>
      </c>
    </row>
    <row r="252" spans="1:10" s="6" customFormat="1" ht="24.75" customHeight="1" x14ac:dyDescent="0.2">
      <c r="B252" s="490" t="s">
        <v>572</v>
      </c>
      <c r="C252" s="555"/>
      <c r="D252" s="555"/>
      <c r="E252" s="54">
        <v>1</v>
      </c>
      <c r="F252" s="497"/>
      <c r="G252" s="543"/>
      <c r="H252" s="543"/>
      <c r="I252" s="51"/>
    </row>
    <row r="253" spans="1:10" s="6" customFormat="1" ht="24.75" customHeight="1" thickBot="1" x14ac:dyDescent="0.25">
      <c r="B253" s="494" t="s">
        <v>455</v>
      </c>
      <c r="C253" s="547"/>
      <c r="D253" s="547"/>
      <c r="E253" s="79">
        <v>1</v>
      </c>
      <c r="F253" s="494"/>
      <c r="G253" s="547"/>
      <c r="H253" s="547"/>
      <c r="I253" s="52"/>
    </row>
    <row r="254" spans="1:10" s="6" customFormat="1" ht="24.75" customHeight="1" x14ac:dyDescent="0.2">
      <c r="E254" s="7"/>
      <c r="H254" s="7"/>
      <c r="I254" s="8"/>
    </row>
    <row r="255" spans="1:10" s="6" customFormat="1" ht="24.75" customHeight="1" x14ac:dyDescent="0.25">
      <c r="B255" s="576" t="s">
        <v>123</v>
      </c>
      <c r="C255" s="577"/>
      <c r="D255" s="577"/>
      <c r="E255" s="577"/>
      <c r="F255" s="577"/>
      <c r="G255" s="577"/>
      <c r="H255" s="577"/>
      <c r="I255" s="577"/>
    </row>
    <row r="256" spans="1:10" s="6" customFormat="1" ht="24.75" customHeight="1" x14ac:dyDescent="0.2">
      <c r="E256" s="7"/>
      <c r="H256" s="7"/>
      <c r="I256" s="8"/>
    </row>
    <row r="257" spans="5:9" s="6" customFormat="1" ht="24.75" customHeight="1" x14ac:dyDescent="0.2">
      <c r="E257" s="7"/>
      <c r="H257" s="7"/>
      <c r="I257" s="8"/>
    </row>
    <row r="258" spans="5:9" s="6" customFormat="1" ht="24.75" customHeight="1" x14ac:dyDescent="0.2">
      <c r="E258" s="7"/>
      <c r="H258" s="7"/>
      <c r="I258" s="8"/>
    </row>
    <row r="259" spans="5:9" s="6" customFormat="1" ht="24.75" customHeight="1" x14ac:dyDescent="0.2">
      <c r="E259" s="7"/>
      <c r="H259" s="7"/>
      <c r="I259" s="8"/>
    </row>
    <row r="260" spans="5:9" s="6" customFormat="1" ht="24.75" customHeight="1" x14ac:dyDescent="0.2">
      <c r="E260" s="7"/>
      <c r="H260" s="7"/>
      <c r="I260" s="8"/>
    </row>
    <row r="261" spans="5:9" s="6" customFormat="1" ht="24.75" customHeight="1" x14ac:dyDescent="0.2">
      <c r="E261" s="7"/>
      <c r="H261" s="7"/>
      <c r="I261" s="8"/>
    </row>
    <row r="262" spans="5:9" s="6" customFormat="1" ht="24.75" customHeight="1" x14ac:dyDescent="0.2">
      <c r="E262" s="7"/>
      <c r="H262" s="7"/>
      <c r="I262" s="8"/>
    </row>
    <row r="263" spans="5:9" s="6" customFormat="1" ht="24.75" customHeight="1" x14ac:dyDescent="0.2">
      <c r="E263" s="7"/>
      <c r="H263" s="7"/>
      <c r="I263" s="8"/>
    </row>
    <row r="264" spans="5:9" s="6" customFormat="1" ht="24.75" customHeight="1" x14ac:dyDescent="0.2">
      <c r="E264" s="7"/>
      <c r="H264" s="7"/>
      <c r="I264" s="8"/>
    </row>
    <row r="265" spans="5:9" s="6" customFormat="1" ht="24.75" customHeight="1" x14ac:dyDescent="0.2">
      <c r="E265" s="7"/>
      <c r="F265" s="28" t="s">
        <v>7</v>
      </c>
      <c r="H265" s="7"/>
      <c r="I265" s="8"/>
    </row>
    <row r="266" spans="5:9" s="6" customFormat="1" ht="10.5" customHeight="1" x14ac:dyDescent="0.2">
      <c r="E266" s="7"/>
      <c r="H266" s="7"/>
      <c r="I266" s="8"/>
    </row>
    <row r="267" spans="5:9" s="6" customFormat="1" ht="24.75" customHeight="1" x14ac:dyDescent="0.2">
      <c r="E267" s="7"/>
      <c r="H267" s="7"/>
      <c r="I267" s="8"/>
    </row>
    <row r="268" spans="5:9" s="6" customFormat="1" ht="24.75" customHeight="1" x14ac:dyDescent="0.2">
      <c r="E268" s="7"/>
      <c r="H268" s="7"/>
      <c r="I268" s="8"/>
    </row>
    <row r="269" spans="5:9" ht="24.75" customHeight="1" x14ac:dyDescent="0.2"/>
    <row r="270" spans="5:9" ht="24.75" customHeight="1" x14ac:dyDescent="0.2"/>
    <row r="271" spans="5:9" ht="24.75" customHeight="1" x14ac:dyDescent="0.2"/>
    <row r="272" spans="5:9" ht="24.75" customHeight="1" x14ac:dyDescent="0.2"/>
    <row r="273" ht="24.75" customHeight="1" x14ac:dyDescent="0.2"/>
    <row r="274" ht="24.75" customHeight="1" x14ac:dyDescent="0.2"/>
    <row r="275" ht="24.75" customHeight="1" x14ac:dyDescent="0.2"/>
    <row r="276" ht="24.75" customHeight="1" x14ac:dyDescent="0.2"/>
    <row r="277" ht="24.75" customHeight="1" x14ac:dyDescent="0.2"/>
    <row r="278" ht="24.75" customHeight="1" x14ac:dyDescent="0.2"/>
    <row r="279" ht="24.75" customHeight="1" x14ac:dyDescent="0.2"/>
    <row r="280" ht="24.75" customHeight="1" x14ac:dyDescent="0.2"/>
    <row r="281" ht="24.75" customHeight="1" x14ac:dyDescent="0.2"/>
    <row r="282" ht="24.75" customHeight="1" x14ac:dyDescent="0.2"/>
    <row r="283" ht="24.75" customHeight="1" x14ac:dyDescent="0.2"/>
    <row r="284" ht="24.75" customHeight="1" x14ac:dyDescent="0.2"/>
    <row r="285" ht="24.75" customHeight="1" x14ac:dyDescent="0.2"/>
    <row r="286" ht="24.75" customHeight="1" x14ac:dyDescent="0.2"/>
    <row r="287" ht="24.75" customHeight="1" x14ac:dyDescent="0.2"/>
    <row r="288" ht="24.75" customHeight="1" x14ac:dyDescent="0.2"/>
    <row r="289" ht="24.75" customHeight="1" x14ac:dyDescent="0.2"/>
    <row r="290" ht="24.75" customHeight="1" x14ac:dyDescent="0.2"/>
    <row r="291" ht="24.75" customHeight="1" x14ac:dyDescent="0.2"/>
    <row r="292" ht="24.75" customHeight="1" x14ac:dyDescent="0.2"/>
    <row r="293" ht="24.75" customHeight="1" x14ac:dyDescent="0.2"/>
    <row r="294" ht="24.75" customHeight="1" x14ac:dyDescent="0.2"/>
    <row r="295" ht="24.75" customHeight="1" x14ac:dyDescent="0.2"/>
    <row r="296" ht="24.75" customHeight="1" x14ac:dyDescent="0.2"/>
    <row r="297" ht="24.75" customHeight="1" x14ac:dyDescent="0.2"/>
    <row r="298" ht="24.75" customHeight="1" x14ac:dyDescent="0.2"/>
    <row r="299" ht="24.75" customHeight="1" x14ac:dyDescent="0.2"/>
    <row r="300" ht="24.75" customHeight="1" x14ac:dyDescent="0.2"/>
    <row r="301" ht="24.75" customHeight="1" x14ac:dyDescent="0.2"/>
    <row r="302" ht="24.75" customHeight="1" x14ac:dyDescent="0.2"/>
    <row r="303" ht="24.75" customHeight="1" x14ac:dyDescent="0.2"/>
    <row r="304" ht="24.75" customHeight="1" x14ac:dyDescent="0.2"/>
  </sheetData>
  <mergeCells count="140">
    <mergeCell ref="B255:I255"/>
    <mergeCell ref="B27:I27"/>
    <mergeCell ref="B65:I65"/>
    <mergeCell ref="B103:I103"/>
    <mergeCell ref="B141:I141"/>
    <mergeCell ref="B252:D252"/>
    <mergeCell ref="F252:H252"/>
    <mergeCell ref="B253:D253"/>
    <mergeCell ref="F253:H253"/>
    <mergeCell ref="B249:D249"/>
    <mergeCell ref="B251:D251"/>
    <mergeCell ref="F251:H251"/>
    <mergeCell ref="B232:I232"/>
    <mergeCell ref="C234:E234"/>
    <mergeCell ref="F234:H234"/>
    <mergeCell ref="I234:I235"/>
    <mergeCell ref="B235:B236"/>
    <mergeCell ref="B230:I230"/>
    <mergeCell ref="B231:I231"/>
    <mergeCell ref="B217:I217"/>
    <mergeCell ref="F176:H176"/>
    <mergeCell ref="F249:H249"/>
    <mergeCell ref="B250:D250"/>
    <mergeCell ref="F250:H250"/>
    <mergeCell ref="F215:H215"/>
    <mergeCell ref="F214:H214"/>
    <mergeCell ref="B211:D211"/>
    <mergeCell ref="C6:E6"/>
    <mergeCell ref="F6:H6"/>
    <mergeCell ref="B21:D21"/>
    <mergeCell ref="B23:D23"/>
    <mergeCell ref="B248:D248"/>
    <mergeCell ref="F248:H248"/>
    <mergeCell ref="B79:I79"/>
    <mergeCell ref="F62:H62"/>
    <mergeCell ref="B58:D58"/>
    <mergeCell ref="I44:I45"/>
    <mergeCell ref="B154:I154"/>
    <mergeCell ref="B155:I155"/>
    <mergeCell ref="B78:I78"/>
    <mergeCell ref="I158:I159"/>
    <mergeCell ref="F60:H60"/>
    <mergeCell ref="B96:D96"/>
    <mergeCell ref="F96:H96"/>
    <mergeCell ref="B80:I80"/>
    <mergeCell ref="B138:D138"/>
    <mergeCell ref="F21:H21"/>
    <mergeCell ref="B101:D101"/>
    <mergeCell ref="B2:I2"/>
    <mergeCell ref="B3:I3"/>
    <mergeCell ref="B4:I4"/>
    <mergeCell ref="B40:I40"/>
    <mergeCell ref="F24:H24"/>
    <mergeCell ref="I6:I7"/>
    <mergeCell ref="B22:D22"/>
    <mergeCell ref="B159:B160"/>
    <mergeCell ref="B197:B198"/>
    <mergeCell ref="B7:B8"/>
    <mergeCell ref="B45:B46"/>
    <mergeCell ref="B83:B84"/>
    <mergeCell ref="B121:B122"/>
    <mergeCell ref="B20:D20"/>
    <mergeCell ref="B98:D98"/>
    <mergeCell ref="B99:D99"/>
    <mergeCell ref="F25:H25"/>
    <mergeCell ref="B59:D59"/>
    <mergeCell ref="C44:E44"/>
    <mergeCell ref="B60:D60"/>
    <mergeCell ref="F58:H58"/>
    <mergeCell ref="B41:I41"/>
    <mergeCell ref="B42:I42"/>
    <mergeCell ref="F59:H59"/>
    <mergeCell ref="F23:H23"/>
    <mergeCell ref="F20:H20"/>
    <mergeCell ref="F44:H44"/>
    <mergeCell ref="I82:I83"/>
    <mergeCell ref="I120:I121"/>
    <mergeCell ref="F22:H22"/>
    <mergeCell ref="F120:H120"/>
    <mergeCell ref="F99:H99"/>
    <mergeCell ref="F101:H101"/>
    <mergeCell ref="B118:I118"/>
    <mergeCell ref="C82:E82"/>
    <mergeCell ref="B61:D61"/>
    <mergeCell ref="F63:H63"/>
    <mergeCell ref="F61:H61"/>
    <mergeCell ref="B97:D97"/>
    <mergeCell ref="F97:H97"/>
    <mergeCell ref="F134:H134"/>
    <mergeCell ref="F82:H82"/>
    <mergeCell ref="B100:D100"/>
    <mergeCell ref="F100:H100"/>
    <mergeCell ref="F98:H98"/>
    <mergeCell ref="B136:D136"/>
    <mergeCell ref="B137:D137"/>
    <mergeCell ref="B134:D134"/>
    <mergeCell ref="B174:D174"/>
    <mergeCell ref="B173:D173"/>
    <mergeCell ref="B156:I156"/>
    <mergeCell ref="F135:H135"/>
    <mergeCell ref="F136:H136"/>
    <mergeCell ref="F137:H137"/>
    <mergeCell ref="F138:H138"/>
    <mergeCell ref="C120:E120"/>
    <mergeCell ref="B116:I116"/>
    <mergeCell ref="B117:I117"/>
    <mergeCell ref="F213:H213"/>
    <mergeCell ref="F173:H173"/>
    <mergeCell ref="B139:D139"/>
    <mergeCell ref="F177:H177"/>
    <mergeCell ref="C196:E196"/>
    <mergeCell ref="F196:H196"/>
    <mergeCell ref="B210:D210"/>
    <mergeCell ref="F210:H210"/>
    <mergeCell ref="B192:I192"/>
    <mergeCell ref="B193:I193"/>
    <mergeCell ref="F175:H175"/>
    <mergeCell ref="C158:E158"/>
    <mergeCell ref="B179:I179"/>
    <mergeCell ref="I196:I197"/>
    <mergeCell ref="F211:H211"/>
    <mergeCell ref="F212:H212"/>
    <mergeCell ref="B194:I194"/>
    <mergeCell ref="B175:D175"/>
    <mergeCell ref="F174:H174"/>
    <mergeCell ref="F158:H158"/>
    <mergeCell ref="F172:H172"/>
    <mergeCell ref="F139:H139"/>
    <mergeCell ref="B215:D215"/>
    <mergeCell ref="B214:D214"/>
    <mergeCell ref="B176:D176"/>
    <mergeCell ref="B177:D177"/>
    <mergeCell ref="B212:D212"/>
    <mergeCell ref="B213:D213"/>
    <mergeCell ref="B24:D24"/>
    <mergeCell ref="B25:D25"/>
    <mergeCell ref="B62:D62"/>
    <mergeCell ref="B63:D63"/>
    <mergeCell ref="B172:D172"/>
    <mergeCell ref="B135:D135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7" manualBreakCount="7">
    <brk id="38" max="9" man="1"/>
    <brk id="76" max="9" man="1"/>
    <brk id="114" max="9" man="1"/>
    <brk id="152" max="9" man="1"/>
    <brk id="190" max="9" man="1"/>
    <brk id="228" max="9" man="1"/>
    <brk id="26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I412"/>
  <sheetViews>
    <sheetView showGridLines="0" rightToLeft="1" view="pageBreakPreview" zoomScaleSheetLayoutView="100" workbookViewId="0">
      <selection activeCell="F22" sqref="F22:H22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1.7109375" style="1" customWidth="1"/>
    <col min="11" max="16384" width="9.140625" style="1"/>
  </cols>
  <sheetData>
    <row r="1" spans="2:9" s="6" customFormat="1" ht="11.25" customHeight="1" x14ac:dyDescent="0.2">
      <c r="E1" s="7"/>
      <c r="H1" s="7"/>
      <c r="I1" s="8"/>
    </row>
    <row r="2" spans="2:9" s="6" customFormat="1" ht="24.75" customHeight="1" x14ac:dyDescent="0.2">
      <c r="B2" s="488" t="s">
        <v>708</v>
      </c>
      <c r="C2" s="489"/>
      <c r="D2" s="489"/>
      <c r="E2" s="489"/>
      <c r="F2" s="489"/>
      <c r="G2" s="489"/>
      <c r="H2" s="489"/>
      <c r="I2" s="489"/>
    </row>
    <row r="3" spans="2:9" s="6" customFormat="1" ht="24.75" customHeight="1" x14ac:dyDescent="0.2">
      <c r="B3" s="485" t="s">
        <v>707</v>
      </c>
      <c r="C3" s="486"/>
      <c r="D3" s="486"/>
      <c r="E3" s="486"/>
      <c r="F3" s="486"/>
      <c r="G3" s="486"/>
      <c r="H3" s="486"/>
      <c r="I3" s="486"/>
    </row>
    <row r="4" spans="2:9" s="6" customFormat="1" ht="24.7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</row>
    <row r="5" spans="2:9" s="29" customFormat="1" ht="24.75" customHeight="1" thickBot="1" x14ac:dyDescent="0.3">
      <c r="B5" s="155" t="s">
        <v>0</v>
      </c>
      <c r="E5" s="30"/>
      <c r="H5" s="30"/>
      <c r="I5" s="152" t="s">
        <v>23</v>
      </c>
    </row>
    <row r="6" spans="2:9" s="19" customFormat="1" ht="24.75" customHeight="1" thickTop="1" thickBot="1" x14ac:dyDescent="0.35">
      <c r="B6" s="12" t="s">
        <v>1</v>
      </c>
      <c r="C6" s="503" t="s">
        <v>15</v>
      </c>
      <c r="D6" s="548"/>
      <c r="E6" s="549"/>
      <c r="F6" s="503" t="s">
        <v>16</v>
      </c>
      <c r="G6" s="548"/>
      <c r="H6" s="549"/>
      <c r="I6" s="506" t="s">
        <v>2</v>
      </c>
    </row>
    <row r="7" spans="2:9" s="5" customFormat="1" ht="24.75" customHeight="1" thickTop="1" x14ac:dyDescent="0.25">
      <c r="B7" s="508" t="s">
        <v>9</v>
      </c>
      <c r="C7" s="22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45"/>
    </row>
    <row r="8" spans="2:9" s="6" customFormat="1" ht="24.75" customHeight="1" thickBot="1" x14ac:dyDescent="0.25">
      <c r="B8" s="542"/>
      <c r="C8" s="287" t="s">
        <v>10</v>
      </c>
      <c r="D8" s="14" t="s">
        <v>11</v>
      </c>
      <c r="E8" s="15" t="s">
        <v>12</v>
      </c>
      <c r="F8" s="287" t="s">
        <v>10</v>
      </c>
      <c r="G8" s="14" t="s">
        <v>11</v>
      </c>
      <c r="H8" s="15" t="s">
        <v>12</v>
      </c>
      <c r="I8" s="335" t="s">
        <v>13</v>
      </c>
    </row>
    <row r="9" spans="2:9" s="6" customFormat="1" ht="24.75" customHeight="1" thickTop="1" x14ac:dyDescent="0.2">
      <c r="B9" s="111">
        <v>2004</v>
      </c>
      <c r="C9" s="112">
        <v>67006</v>
      </c>
      <c r="D9" s="113">
        <v>2</v>
      </c>
      <c r="E9" s="110">
        <v>0.1418143414371914</v>
      </c>
      <c r="F9" s="112">
        <v>17555</v>
      </c>
      <c r="G9" s="113">
        <v>2</v>
      </c>
      <c r="H9" s="110">
        <v>9.8812894365047643E-2</v>
      </c>
      <c r="I9" s="32">
        <f t="shared" ref="I9:I16" si="0">C9-F9</f>
        <v>49451</v>
      </c>
    </row>
    <row r="10" spans="2:9" s="6" customFormat="1" ht="24.75" customHeight="1" x14ac:dyDescent="0.2">
      <c r="B10" s="111">
        <v>2005</v>
      </c>
      <c r="C10" s="120">
        <v>105580</v>
      </c>
      <c r="D10" s="113">
        <v>1</v>
      </c>
      <c r="E10" s="110">
        <v>0.15591956806823953</v>
      </c>
      <c r="F10" s="120">
        <v>20093</v>
      </c>
      <c r="G10" s="113">
        <v>2</v>
      </c>
      <c r="H10" s="110">
        <v>9.0109200170415044E-2</v>
      </c>
      <c r="I10" s="32">
        <f t="shared" si="0"/>
        <v>85487</v>
      </c>
    </row>
    <row r="11" spans="2:9" s="6" customFormat="1" ht="24.75" customHeight="1" x14ac:dyDescent="0.2">
      <c r="B11" s="107">
        <v>2006</v>
      </c>
      <c r="C11" s="115">
        <v>130369</v>
      </c>
      <c r="D11" s="109">
        <v>1</v>
      </c>
      <c r="E11" s="110">
        <v>0.16474481859228474</v>
      </c>
      <c r="F11" s="115">
        <v>21146</v>
      </c>
      <c r="G11" s="109">
        <v>4</v>
      </c>
      <c r="H11" s="110">
        <v>8.0894560867935214E-2</v>
      </c>
      <c r="I11" s="33">
        <f t="shared" si="0"/>
        <v>109223</v>
      </c>
    </row>
    <row r="12" spans="2:9" s="6" customFormat="1" ht="24.75" customHeight="1" x14ac:dyDescent="0.2">
      <c r="B12" s="111">
        <v>2007</v>
      </c>
      <c r="C12" s="120">
        <v>134007</v>
      </c>
      <c r="D12" s="113">
        <v>2</v>
      </c>
      <c r="E12" s="114">
        <v>0.15325542112732915</v>
      </c>
      <c r="F12" s="120">
        <v>29563</v>
      </c>
      <c r="G12" s="113">
        <v>4</v>
      </c>
      <c r="H12" s="114">
        <v>8.7441731146920332E-2</v>
      </c>
      <c r="I12" s="49">
        <f t="shared" si="0"/>
        <v>104444</v>
      </c>
    </row>
    <row r="13" spans="2:9" s="6" customFormat="1" ht="24.75" customHeight="1" x14ac:dyDescent="0.2">
      <c r="B13" s="111">
        <v>2008</v>
      </c>
      <c r="C13" s="120">
        <v>178823</v>
      </c>
      <c r="D13" s="113">
        <v>2</v>
      </c>
      <c r="E13" s="114">
        <v>0.15212738263963207</v>
      </c>
      <c r="F13" s="120">
        <v>35251</v>
      </c>
      <c r="G13" s="113">
        <v>3</v>
      </c>
      <c r="H13" s="114">
        <v>8.1646219018744512E-2</v>
      </c>
      <c r="I13" s="49">
        <f t="shared" si="0"/>
        <v>143572</v>
      </c>
    </row>
    <row r="14" spans="2:9" s="6" customFormat="1" ht="24.75" customHeight="1" x14ac:dyDescent="0.2">
      <c r="B14" s="111">
        <v>2009</v>
      </c>
      <c r="C14" s="120">
        <v>108956</v>
      </c>
      <c r="D14" s="113">
        <v>1</v>
      </c>
      <c r="E14" s="114">
        <v>0.15109504943080726</v>
      </c>
      <c r="F14" s="120">
        <v>27142</v>
      </c>
      <c r="G14" s="113">
        <v>4</v>
      </c>
      <c r="H14" s="114">
        <v>7.575427726143627E-2</v>
      </c>
      <c r="I14" s="49">
        <f t="shared" si="0"/>
        <v>81814</v>
      </c>
    </row>
    <row r="15" spans="2:9" s="6" customFormat="1" ht="24.75" customHeight="1" x14ac:dyDescent="0.2">
      <c r="B15" s="111">
        <v>2010</v>
      </c>
      <c r="C15" s="120">
        <v>135634</v>
      </c>
      <c r="D15" s="113">
        <v>1</v>
      </c>
      <c r="E15" s="114">
        <v>0.14401800835647202</v>
      </c>
      <c r="F15" s="120">
        <v>29957</v>
      </c>
      <c r="G15" s="113">
        <v>4</v>
      </c>
      <c r="H15" s="114">
        <v>7.4754950890361729E-2</v>
      </c>
      <c r="I15" s="49">
        <f t="shared" si="0"/>
        <v>105677</v>
      </c>
    </row>
    <row r="16" spans="2:9" s="6" customFormat="1" ht="24.75" customHeight="1" x14ac:dyDescent="0.2">
      <c r="B16" s="111">
        <v>2011</v>
      </c>
      <c r="C16" s="120">
        <v>180828</v>
      </c>
      <c r="D16" s="113">
        <v>2</v>
      </c>
      <c r="E16" s="114">
        <v>0.13222093856480602</v>
      </c>
      <c r="F16" s="120">
        <v>31065</v>
      </c>
      <c r="G16" s="113">
        <v>4</v>
      </c>
      <c r="H16" s="114">
        <v>6.2954834238188748E-2</v>
      </c>
      <c r="I16" s="49">
        <f t="shared" si="0"/>
        <v>149763</v>
      </c>
    </row>
    <row r="17" spans="2:9" s="6" customFormat="1" ht="24.75" customHeight="1" x14ac:dyDescent="0.2">
      <c r="B17" s="111">
        <v>2012</v>
      </c>
      <c r="C17" s="120">
        <v>192201</v>
      </c>
      <c r="D17" s="113">
        <v>2</v>
      </c>
      <c r="E17" s="114">
        <v>0.13196068388508908</v>
      </c>
      <c r="F17" s="120">
        <v>38989</v>
      </c>
      <c r="G17" s="113">
        <v>4</v>
      </c>
      <c r="H17" s="114">
        <v>6.6822286549677534E-2</v>
      </c>
      <c r="I17" s="49">
        <v>153212</v>
      </c>
    </row>
    <row r="18" spans="2:9" s="6" customFormat="1" ht="24.75" customHeight="1" thickBot="1" x14ac:dyDescent="0.25">
      <c r="B18" s="121">
        <v>2013</v>
      </c>
      <c r="C18" s="122">
        <v>179825</v>
      </c>
      <c r="D18" s="123">
        <v>3</v>
      </c>
      <c r="E18" s="124">
        <v>0.12757862056880234</v>
      </c>
      <c r="F18" s="122">
        <v>35153</v>
      </c>
      <c r="G18" s="123">
        <v>5</v>
      </c>
      <c r="H18" s="124">
        <v>5.5746913169104101E-2</v>
      </c>
      <c r="I18" s="16">
        <f>C18-F18</f>
        <v>144672</v>
      </c>
    </row>
    <row r="19" spans="2:9" s="6" customFormat="1" ht="10.5" customHeight="1" thickTop="1" thickBot="1" x14ac:dyDescent="0.3">
      <c r="B19" s="305"/>
      <c r="C19" s="26"/>
      <c r="D19" s="304"/>
      <c r="E19" s="303"/>
      <c r="F19" s="26"/>
      <c r="G19" s="301"/>
      <c r="H19" s="303"/>
      <c r="I19" s="299"/>
    </row>
    <row r="20" spans="2:9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9" s="6" customFormat="1" ht="24.75" customHeight="1" x14ac:dyDescent="0.2">
      <c r="B21" s="589" t="s">
        <v>60</v>
      </c>
      <c r="C21" s="590"/>
      <c r="D21" s="590"/>
      <c r="E21" s="54">
        <v>177320</v>
      </c>
      <c r="F21" s="510" t="s">
        <v>441</v>
      </c>
      <c r="G21" s="550"/>
      <c r="H21" s="550"/>
      <c r="I21" s="54">
        <v>7939</v>
      </c>
    </row>
    <row r="22" spans="2:9" s="6" customFormat="1" ht="24.75" customHeight="1" x14ac:dyDescent="0.2">
      <c r="B22" s="591" t="s">
        <v>115</v>
      </c>
      <c r="C22" s="592"/>
      <c r="D22" s="592"/>
      <c r="E22" s="54">
        <v>1500</v>
      </c>
      <c r="F22" s="514" t="s">
        <v>706</v>
      </c>
      <c r="G22" s="564"/>
      <c r="H22" s="555"/>
      <c r="I22" s="54">
        <v>3272</v>
      </c>
    </row>
    <row r="23" spans="2:9" s="6" customFormat="1" ht="24.75" customHeight="1" x14ac:dyDescent="0.2">
      <c r="B23" s="591" t="s">
        <v>705</v>
      </c>
      <c r="C23" s="592"/>
      <c r="D23" s="592"/>
      <c r="E23" s="54">
        <v>485</v>
      </c>
      <c r="F23" s="492" t="s">
        <v>832</v>
      </c>
      <c r="G23" s="493"/>
      <c r="H23" s="553"/>
      <c r="I23" s="54">
        <v>1298</v>
      </c>
    </row>
    <row r="24" spans="2:9" s="6" customFormat="1" ht="24.75" customHeight="1" x14ac:dyDescent="0.2">
      <c r="B24" s="591" t="s">
        <v>704</v>
      </c>
      <c r="C24" s="592"/>
      <c r="D24" s="592"/>
      <c r="E24" s="125">
        <v>207</v>
      </c>
      <c r="F24" s="497" t="s">
        <v>833</v>
      </c>
      <c r="G24" s="543"/>
      <c r="H24" s="543"/>
      <c r="I24" s="125">
        <v>1291</v>
      </c>
    </row>
    <row r="25" spans="2:9" s="6" customFormat="1" ht="24.75" customHeight="1" thickBot="1" x14ac:dyDescent="0.25">
      <c r="B25" s="594" t="s">
        <v>831</v>
      </c>
      <c r="C25" s="595"/>
      <c r="D25" s="596"/>
      <c r="E25" s="85">
        <v>103</v>
      </c>
      <c r="F25" s="494" t="s">
        <v>834</v>
      </c>
      <c r="G25" s="547"/>
      <c r="H25" s="560"/>
      <c r="I25" s="85">
        <v>1186</v>
      </c>
    </row>
    <row r="26" spans="2:9" s="6" customFormat="1" ht="24.75" customHeight="1" x14ac:dyDescent="0.25">
      <c r="B26" s="301"/>
      <c r="C26" s="300"/>
      <c r="D26" s="300"/>
      <c r="E26" s="302"/>
      <c r="F26" s="301"/>
      <c r="G26" s="300"/>
      <c r="H26" s="300"/>
      <c r="I26" s="299"/>
    </row>
    <row r="27" spans="2:9" s="6" customFormat="1" ht="24.75" customHeight="1" x14ac:dyDescent="0.25">
      <c r="B27" s="576" t="s">
        <v>703</v>
      </c>
      <c r="C27" s="577"/>
      <c r="D27" s="577"/>
      <c r="E27" s="577"/>
      <c r="F27" s="577"/>
      <c r="G27" s="577"/>
      <c r="H27" s="577"/>
      <c r="I27" s="577"/>
    </row>
    <row r="28" spans="2:9" s="6" customFormat="1" ht="24.75" customHeight="1" x14ac:dyDescent="0.25">
      <c r="B28" s="9"/>
      <c r="C28" s="9"/>
      <c r="D28" s="9"/>
      <c r="E28" s="9"/>
      <c r="F28" s="9"/>
      <c r="G28" s="9"/>
      <c r="H28" s="9"/>
      <c r="I28" s="9"/>
    </row>
    <row r="29" spans="2:9" s="6" customFormat="1" ht="24.75" customHeight="1" x14ac:dyDescent="0.2">
      <c r="E29" s="7"/>
      <c r="H29" s="7"/>
      <c r="I29" s="8"/>
    </row>
    <row r="30" spans="2:9" s="6" customFormat="1" ht="24.75" customHeight="1" x14ac:dyDescent="0.2">
      <c r="E30" s="7"/>
      <c r="H30" s="7"/>
      <c r="I30" s="8"/>
    </row>
    <row r="31" spans="2:9" s="6" customFormat="1" ht="24.75" customHeight="1" x14ac:dyDescent="0.2">
      <c r="E31" s="7"/>
      <c r="H31" s="7"/>
      <c r="I31" s="8"/>
    </row>
    <row r="32" spans="2:9" s="6" customFormat="1" ht="24.75" customHeight="1" x14ac:dyDescent="0.2">
      <c r="E32" s="7"/>
      <c r="H32" s="7"/>
      <c r="I32" s="8"/>
    </row>
    <row r="33" spans="2:9" s="6" customFormat="1" ht="24.75" customHeight="1" x14ac:dyDescent="0.2">
      <c r="E33" s="7"/>
      <c r="H33" s="7"/>
      <c r="I33" s="8"/>
    </row>
    <row r="34" spans="2:9" s="6" customFormat="1" ht="24.75" customHeight="1" x14ac:dyDescent="0.2">
      <c r="E34" s="7"/>
      <c r="H34" s="7"/>
      <c r="I34" s="8"/>
    </row>
    <row r="35" spans="2:9" s="6" customFormat="1" ht="24.75" customHeight="1" x14ac:dyDescent="0.2">
      <c r="E35" s="7"/>
      <c r="F35" s="28" t="s">
        <v>7</v>
      </c>
      <c r="H35" s="7"/>
      <c r="I35" s="8"/>
    </row>
    <row r="36" spans="2:9" s="6" customFormat="1" ht="24.75" customHeight="1" x14ac:dyDescent="0.2">
      <c r="E36" s="7"/>
      <c r="F36" s="28" t="s">
        <v>7</v>
      </c>
      <c r="H36" s="7"/>
      <c r="I36" s="8"/>
    </row>
    <row r="37" spans="2:9" s="6" customFormat="1" ht="24.75" customHeight="1" x14ac:dyDescent="0.2">
      <c r="E37" s="7"/>
      <c r="F37" s="28"/>
      <c r="H37" s="7"/>
      <c r="I37" s="8"/>
    </row>
    <row r="38" spans="2:9" s="6" customFormat="1" ht="10.5" customHeight="1" x14ac:dyDescent="0.2">
      <c r="E38" s="7"/>
      <c r="F38" s="28" t="s">
        <v>7</v>
      </c>
      <c r="H38" s="7"/>
      <c r="I38" s="8"/>
    </row>
    <row r="39" spans="2:9" s="6" customFormat="1" ht="10.5" customHeight="1" x14ac:dyDescent="0.2">
      <c r="E39" s="7"/>
      <c r="H39" s="7"/>
      <c r="I39" s="8"/>
    </row>
    <row r="40" spans="2:9" s="6" customFormat="1" ht="24.75" customHeight="1" x14ac:dyDescent="0.2">
      <c r="B40" s="488" t="s">
        <v>702</v>
      </c>
      <c r="C40" s="489"/>
      <c r="D40" s="489"/>
      <c r="E40" s="489"/>
      <c r="F40" s="489"/>
      <c r="G40" s="489"/>
      <c r="H40" s="489"/>
      <c r="I40" s="489"/>
    </row>
    <row r="41" spans="2:9" s="6" customFormat="1" ht="24.75" customHeight="1" x14ac:dyDescent="0.2">
      <c r="B41" s="485" t="s">
        <v>701</v>
      </c>
      <c r="C41" s="486"/>
      <c r="D41" s="486"/>
      <c r="E41" s="486"/>
      <c r="F41" s="486"/>
      <c r="G41" s="486"/>
      <c r="H41" s="486"/>
      <c r="I41" s="486"/>
    </row>
    <row r="42" spans="2:9" s="6" customFormat="1" ht="24.7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</row>
    <row r="43" spans="2:9" s="35" customFormat="1" ht="24.75" customHeight="1" thickBot="1" x14ac:dyDescent="0.3">
      <c r="B43" s="155" t="s">
        <v>0</v>
      </c>
      <c r="E43" s="36"/>
      <c r="H43" s="36"/>
      <c r="I43" s="152" t="s">
        <v>23</v>
      </c>
    </row>
    <row r="44" spans="2:9" s="19" customFormat="1" ht="24.75" customHeight="1" thickTop="1" thickBot="1" x14ac:dyDescent="0.35">
      <c r="B44" s="12" t="s">
        <v>1</v>
      </c>
      <c r="C44" s="503" t="s">
        <v>15</v>
      </c>
      <c r="D44" s="548"/>
      <c r="E44" s="549"/>
      <c r="F44" s="503" t="s">
        <v>16</v>
      </c>
      <c r="G44" s="548"/>
      <c r="H44" s="549"/>
      <c r="I44" s="506" t="s">
        <v>2</v>
      </c>
    </row>
    <row r="45" spans="2:9" s="5" customFormat="1" ht="24.75" customHeight="1" thickTop="1" x14ac:dyDescent="0.25">
      <c r="B45" s="508" t="s">
        <v>9</v>
      </c>
      <c r="C45" s="22" t="s">
        <v>3</v>
      </c>
      <c r="D45" s="20" t="s">
        <v>4</v>
      </c>
      <c r="E45" s="21" t="s">
        <v>5</v>
      </c>
      <c r="F45" s="22" t="s">
        <v>3</v>
      </c>
      <c r="G45" s="20" t="s">
        <v>4</v>
      </c>
      <c r="H45" s="21" t="s">
        <v>6</v>
      </c>
      <c r="I45" s="545"/>
    </row>
    <row r="46" spans="2:9" s="6" customFormat="1" ht="24.75" customHeight="1" thickBot="1" x14ac:dyDescent="0.25">
      <c r="B46" s="542"/>
      <c r="C46" s="287" t="s">
        <v>10</v>
      </c>
      <c r="D46" s="14" t="s">
        <v>11</v>
      </c>
      <c r="E46" s="15" t="s">
        <v>12</v>
      </c>
      <c r="F46" s="287" t="s">
        <v>10</v>
      </c>
      <c r="G46" s="14" t="s">
        <v>11</v>
      </c>
      <c r="H46" s="15" t="s">
        <v>12</v>
      </c>
      <c r="I46" s="326" t="s">
        <v>13</v>
      </c>
    </row>
    <row r="47" spans="2:9" s="6" customFormat="1" ht="24.75" customHeight="1" thickTop="1" x14ac:dyDescent="0.2">
      <c r="B47" s="111">
        <v>2004</v>
      </c>
      <c r="C47" s="112">
        <v>40382</v>
      </c>
      <c r="D47" s="113">
        <v>3</v>
      </c>
      <c r="E47" s="110">
        <v>8.5466178191753922E-2</v>
      </c>
      <c r="F47" s="112">
        <v>6688</v>
      </c>
      <c r="G47" s="118">
        <v>6</v>
      </c>
      <c r="H47" s="110">
        <v>3.7645151666957484E-2</v>
      </c>
      <c r="I47" s="32">
        <f t="shared" ref="I47:I54" si="1">C47-F47</f>
        <v>33694</v>
      </c>
    </row>
    <row r="48" spans="2:9" s="6" customFormat="1" ht="24.75" customHeight="1" x14ac:dyDescent="0.2">
      <c r="B48" s="111">
        <v>2005</v>
      </c>
      <c r="C48" s="120">
        <v>57368</v>
      </c>
      <c r="D48" s="113">
        <v>3</v>
      </c>
      <c r="E48" s="110">
        <v>8.4720532117245367E-2</v>
      </c>
      <c r="F48" s="120">
        <v>8138</v>
      </c>
      <c r="G48" s="113">
        <v>7</v>
      </c>
      <c r="H48" s="110">
        <v>3.6495728412225037E-2</v>
      </c>
      <c r="I48" s="32">
        <f t="shared" si="1"/>
        <v>49230</v>
      </c>
    </row>
    <row r="49" spans="2:9" s="6" customFormat="1" ht="24.75" customHeight="1" x14ac:dyDescent="0.2">
      <c r="B49" s="107">
        <v>2006</v>
      </c>
      <c r="C49" s="115">
        <v>72570</v>
      </c>
      <c r="D49" s="109">
        <v>3</v>
      </c>
      <c r="E49" s="110">
        <v>9.1705324772316285E-2</v>
      </c>
      <c r="F49" s="115">
        <v>9900</v>
      </c>
      <c r="G49" s="109">
        <v>8</v>
      </c>
      <c r="H49" s="110">
        <v>3.7872701815594371E-2</v>
      </c>
      <c r="I49" s="33">
        <f t="shared" si="1"/>
        <v>62670</v>
      </c>
    </row>
    <row r="50" spans="2:9" s="6" customFormat="1" ht="24.75" customHeight="1" x14ac:dyDescent="0.2">
      <c r="B50" s="111">
        <v>2007</v>
      </c>
      <c r="C50" s="120">
        <v>73972</v>
      </c>
      <c r="D50" s="113">
        <v>3</v>
      </c>
      <c r="E50" s="114">
        <v>8.4597147996976221E-2</v>
      </c>
      <c r="F50" s="120">
        <v>15162</v>
      </c>
      <c r="G50" s="113">
        <v>6</v>
      </c>
      <c r="H50" s="114">
        <v>4.4846312202740116E-2</v>
      </c>
      <c r="I50" s="49">
        <f t="shared" si="1"/>
        <v>58810</v>
      </c>
    </row>
    <row r="51" spans="2:9" s="6" customFormat="1" ht="24.75" customHeight="1" x14ac:dyDescent="0.2">
      <c r="B51" s="111">
        <v>2008</v>
      </c>
      <c r="C51" s="120">
        <v>101621</v>
      </c>
      <c r="D51" s="113">
        <v>4</v>
      </c>
      <c r="E51" s="114">
        <v>8.645049435040264E-2</v>
      </c>
      <c r="F51" s="120">
        <v>19218</v>
      </c>
      <c r="G51" s="113">
        <v>5</v>
      </c>
      <c r="H51" s="114">
        <v>4.4511561008261667E-2</v>
      </c>
      <c r="I51" s="49">
        <f t="shared" si="1"/>
        <v>82403</v>
      </c>
    </row>
    <row r="52" spans="2:9" s="6" customFormat="1" ht="24.75" customHeight="1" x14ac:dyDescent="0.2">
      <c r="B52" s="111">
        <v>2009</v>
      </c>
      <c r="C52" s="120">
        <v>68263</v>
      </c>
      <c r="D52" s="113">
        <v>4</v>
      </c>
      <c r="E52" s="114">
        <v>9.4663913499900845E-2</v>
      </c>
      <c r="F52" s="120">
        <v>15931</v>
      </c>
      <c r="G52" s="113">
        <v>5</v>
      </c>
      <c r="H52" s="114">
        <v>4.4463981690809118E-2</v>
      </c>
      <c r="I52" s="49">
        <f t="shared" si="1"/>
        <v>52332</v>
      </c>
    </row>
    <row r="53" spans="2:9" s="6" customFormat="1" ht="24.75" customHeight="1" x14ac:dyDescent="0.2">
      <c r="B53" s="111">
        <v>2010</v>
      </c>
      <c r="C53" s="120">
        <v>92431</v>
      </c>
      <c r="D53" s="113">
        <v>4</v>
      </c>
      <c r="E53" s="114">
        <v>9.8144480959029931E-2</v>
      </c>
      <c r="F53" s="120">
        <v>17789</v>
      </c>
      <c r="G53" s="113">
        <v>5</v>
      </c>
      <c r="H53" s="114">
        <v>4.4390820889563205E-2</v>
      </c>
      <c r="I53" s="49">
        <f t="shared" si="1"/>
        <v>74642</v>
      </c>
    </row>
    <row r="54" spans="2:9" s="6" customFormat="1" ht="24.75" customHeight="1" x14ac:dyDescent="0.2">
      <c r="B54" s="111">
        <v>2011</v>
      </c>
      <c r="C54" s="120">
        <v>137392</v>
      </c>
      <c r="D54" s="113">
        <v>4</v>
      </c>
      <c r="E54" s="114">
        <v>0.1004606542753104</v>
      </c>
      <c r="F54" s="120">
        <v>29076</v>
      </c>
      <c r="G54" s="113">
        <v>5</v>
      </c>
      <c r="H54" s="114">
        <v>5.8924022543363146E-2</v>
      </c>
      <c r="I54" s="49">
        <f t="shared" si="1"/>
        <v>108316</v>
      </c>
    </row>
    <row r="55" spans="2:9" s="6" customFormat="1" ht="24.75" customHeight="1" x14ac:dyDescent="0.2">
      <c r="B55" s="111">
        <v>2012</v>
      </c>
      <c r="C55" s="120">
        <v>133585</v>
      </c>
      <c r="D55" s="113">
        <v>4</v>
      </c>
      <c r="E55" s="114">
        <v>9.1716317588304036E-2</v>
      </c>
      <c r="F55" s="120">
        <v>35467</v>
      </c>
      <c r="G55" s="113">
        <v>5</v>
      </c>
      <c r="H55" s="114">
        <v>6.0786017519233966E-2</v>
      </c>
      <c r="I55" s="49">
        <v>98118</v>
      </c>
    </row>
    <row r="56" spans="2:9" s="6" customFormat="1" ht="24.75" customHeight="1" thickBot="1" x14ac:dyDescent="0.25">
      <c r="B56" s="121">
        <v>2013</v>
      </c>
      <c r="C56" s="122">
        <v>131750</v>
      </c>
      <c r="D56" s="123">
        <v>4</v>
      </c>
      <c r="E56" s="124">
        <v>9.3471337466646515E-2</v>
      </c>
      <c r="F56" s="122">
        <v>36018</v>
      </c>
      <c r="G56" s="123">
        <v>4</v>
      </c>
      <c r="H56" s="124">
        <v>5.7118661807663396E-2</v>
      </c>
      <c r="I56" s="16">
        <f>C56-F56</f>
        <v>95732</v>
      </c>
    </row>
    <row r="57" spans="2:9" s="6" customFormat="1" ht="10.5" customHeight="1" thickTop="1" thickBot="1" x14ac:dyDescent="0.3">
      <c r="B57" s="26"/>
      <c r="C57" s="23"/>
      <c r="D57" s="23"/>
      <c r="E57" s="23"/>
      <c r="F57" s="23"/>
      <c r="G57" s="23"/>
      <c r="H57" s="23"/>
      <c r="I57" s="23"/>
    </row>
    <row r="58" spans="2:9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9" s="6" customFormat="1" ht="24.75" customHeight="1" x14ac:dyDescent="0.2">
      <c r="B59" s="519" t="s">
        <v>60</v>
      </c>
      <c r="C59" s="550"/>
      <c r="D59" s="550"/>
      <c r="E59" s="54">
        <v>126623</v>
      </c>
      <c r="F59" s="598" t="s">
        <v>372</v>
      </c>
      <c r="G59" s="583"/>
      <c r="H59" s="583"/>
      <c r="I59" s="54">
        <v>6782</v>
      </c>
    </row>
    <row r="60" spans="2:9" s="6" customFormat="1" ht="24.75" customHeight="1" x14ac:dyDescent="0.2">
      <c r="B60" s="492" t="s">
        <v>676</v>
      </c>
      <c r="C60" s="543"/>
      <c r="D60" s="543"/>
      <c r="E60" s="54">
        <v>1397</v>
      </c>
      <c r="F60" s="539" t="s">
        <v>700</v>
      </c>
      <c r="G60" s="540"/>
      <c r="H60" s="541"/>
      <c r="I60" s="54">
        <v>1989</v>
      </c>
    </row>
    <row r="61" spans="2:9" s="6" customFormat="1" ht="24.75" customHeight="1" x14ac:dyDescent="0.2">
      <c r="B61" s="492" t="s">
        <v>835</v>
      </c>
      <c r="C61" s="543"/>
      <c r="D61" s="543"/>
      <c r="E61" s="54">
        <v>752</v>
      </c>
      <c r="F61" s="497" t="s">
        <v>699</v>
      </c>
      <c r="G61" s="544"/>
      <c r="H61" s="543"/>
      <c r="I61" s="54">
        <v>1516</v>
      </c>
    </row>
    <row r="62" spans="2:9" s="6" customFormat="1" ht="24.75" customHeight="1" x14ac:dyDescent="0.2">
      <c r="B62" s="546" t="s">
        <v>836</v>
      </c>
      <c r="C62" s="541"/>
      <c r="D62" s="541"/>
      <c r="E62" s="125">
        <v>493</v>
      </c>
      <c r="F62" s="497" t="s">
        <v>698</v>
      </c>
      <c r="G62" s="597"/>
      <c r="H62" s="597"/>
      <c r="I62" s="125">
        <v>939</v>
      </c>
    </row>
    <row r="63" spans="2:9" s="6" customFormat="1" ht="24.75" customHeight="1" thickBot="1" x14ac:dyDescent="0.25">
      <c r="B63" s="494" t="s">
        <v>156</v>
      </c>
      <c r="C63" s="547"/>
      <c r="D63" s="560"/>
      <c r="E63" s="85">
        <v>415</v>
      </c>
      <c r="F63" s="515" t="s">
        <v>834</v>
      </c>
      <c r="G63" s="585"/>
      <c r="H63" s="586"/>
      <c r="I63" s="85">
        <v>736</v>
      </c>
    </row>
    <row r="64" spans="2:9" s="6" customFormat="1" ht="24.75" customHeight="1" x14ac:dyDescent="0.2">
      <c r="B64" s="520" t="s">
        <v>7</v>
      </c>
      <c r="C64" s="550"/>
      <c r="D64" s="550"/>
      <c r="E64" s="7"/>
      <c r="H64" s="7"/>
      <c r="I64" s="8"/>
    </row>
    <row r="65" spans="2:9" s="6" customFormat="1" ht="24.75" customHeight="1" x14ac:dyDescent="0.25">
      <c r="B65" s="576" t="s">
        <v>697</v>
      </c>
      <c r="C65" s="577"/>
      <c r="D65" s="577"/>
      <c r="E65" s="577"/>
      <c r="F65" s="577"/>
      <c r="G65" s="577"/>
      <c r="H65" s="577"/>
      <c r="I65" s="577"/>
    </row>
    <row r="66" spans="2:9" s="6" customFormat="1" ht="24.75" customHeight="1" x14ac:dyDescent="0.2">
      <c r="E66" s="7"/>
      <c r="H66" s="7"/>
      <c r="I66" s="8"/>
    </row>
    <row r="67" spans="2:9" s="6" customFormat="1" ht="24.75" customHeight="1" x14ac:dyDescent="0.2">
      <c r="E67" s="7"/>
      <c r="H67" s="7"/>
      <c r="I67" s="8"/>
    </row>
    <row r="68" spans="2:9" s="6" customFormat="1" ht="24.75" customHeight="1" x14ac:dyDescent="0.2">
      <c r="E68" s="7"/>
      <c r="H68" s="7"/>
      <c r="I68" s="8"/>
    </row>
    <row r="69" spans="2:9" s="6" customFormat="1" ht="24.75" customHeight="1" x14ac:dyDescent="0.2">
      <c r="E69" s="7"/>
      <c r="H69" s="7"/>
      <c r="I69" s="8"/>
    </row>
    <row r="70" spans="2:9" s="6" customFormat="1" ht="24.75" customHeight="1" x14ac:dyDescent="0.2">
      <c r="E70" s="7"/>
      <c r="H70" s="7"/>
      <c r="I70" s="8"/>
    </row>
    <row r="71" spans="2:9" s="6" customFormat="1" ht="24.75" customHeight="1" x14ac:dyDescent="0.2">
      <c r="E71" s="7"/>
      <c r="H71" s="7"/>
      <c r="I71" s="8"/>
    </row>
    <row r="72" spans="2:9" s="6" customFormat="1" ht="24.75" customHeight="1" x14ac:dyDescent="0.2">
      <c r="E72" s="7"/>
      <c r="H72" s="7"/>
      <c r="I72" s="8"/>
    </row>
    <row r="73" spans="2:9" s="6" customFormat="1" ht="24.75" customHeight="1" x14ac:dyDescent="0.2">
      <c r="E73" s="7"/>
      <c r="F73" s="28" t="s">
        <v>7</v>
      </c>
      <c r="H73" s="7"/>
      <c r="I73" s="8"/>
    </row>
    <row r="74" spans="2:9" s="6" customFormat="1" ht="24.75" customHeight="1" x14ac:dyDescent="0.2">
      <c r="E74" s="7"/>
      <c r="F74" s="28" t="s">
        <v>7</v>
      </c>
      <c r="H74" s="7"/>
      <c r="I74" s="8"/>
    </row>
    <row r="75" spans="2:9" s="6" customFormat="1" ht="24.75" customHeight="1" x14ac:dyDescent="0.2">
      <c r="E75" s="7"/>
      <c r="F75" s="28"/>
      <c r="H75" s="7"/>
      <c r="I75" s="8"/>
    </row>
    <row r="76" spans="2:9" s="6" customFormat="1" ht="10.5" customHeight="1" x14ac:dyDescent="0.2">
      <c r="E76" s="7"/>
      <c r="F76" s="28" t="s">
        <v>7</v>
      </c>
      <c r="H76" s="7"/>
      <c r="I76" s="8"/>
    </row>
    <row r="77" spans="2:9" s="6" customFormat="1" ht="10.5" customHeight="1" x14ac:dyDescent="0.2">
      <c r="E77" s="7"/>
      <c r="H77" s="7"/>
      <c r="I77" s="8"/>
    </row>
    <row r="78" spans="2:9" s="6" customFormat="1" ht="24.75" customHeight="1" x14ac:dyDescent="0.2">
      <c r="B78" s="488" t="s">
        <v>696</v>
      </c>
      <c r="C78" s="489"/>
      <c r="D78" s="489"/>
      <c r="E78" s="489"/>
      <c r="F78" s="489"/>
      <c r="G78" s="489"/>
      <c r="H78" s="489"/>
      <c r="I78" s="489"/>
    </row>
    <row r="79" spans="2:9" s="6" customFormat="1" ht="24.75" customHeight="1" x14ac:dyDescent="0.2">
      <c r="B79" s="485" t="s">
        <v>695</v>
      </c>
      <c r="C79" s="486"/>
      <c r="D79" s="486"/>
      <c r="E79" s="486"/>
      <c r="F79" s="486"/>
      <c r="G79" s="486"/>
      <c r="H79" s="486"/>
      <c r="I79" s="486"/>
    </row>
    <row r="80" spans="2:9" s="6" customFormat="1" ht="24.75" customHeight="1" x14ac:dyDescent="0.2">
      <c r="B80" s="487" t="s">
        <v>497</v>
      </c>
      <c r="C80" s="486"/>
      <c r="D80" s="486"/>
      <c r="E80" s="486"/>
      <c r="F80" s="486"/>
      <c r="G80" s="486"/>
      <c r="H80" s="486"/>
      <c r="I80" s="486"/>
    </row>
    <row r="81" spans="2:9" s="35" customFormat="1" ht="24.75" customHeight="1" thickBot="1" x14ac:dyDescent="0.3">
      <c r="B81" s="155" t="s">
        <v>0</v>
      </c>
      <c r="E81" s="36"/>
      <c r="H81" s="36"/>
      <c r="I81" s="152" t="s">
        <v>23</v>
      </c>
    </row>
    <row r="82" spans="2:9" s="19" customFormat="1" ht="24.75" customHeight="1" thickTop="1" thickBot="1" x14ac:dyDescent="0.35">
      <c r="B82" s="12" t="s">
        <v>1</v>
      </c>
      <c r="C82" s="503" t="s">
        <v>15</v>
      </c>
      <c r="D82" s="548"/>
      <c r="E82" s="549"/>
      <c r="F82" s="503" t="s">
        <v>16</v>
      </c>
      <c r="G82" s="548"/>
      <c r="H82" s="549"/>
      <c r="I82" s="506" t="s">
        <v>2</v>
      </c>
    </row>
    <row r="83" spans="2:9" s="5" customFormat="1" ht="24.75" customHeight="1" thickTop="1" x14ac:dyDescent="0.25">
      <c r="B83" s="508" t="s">
        <v>9</v>
      </c>
      <c r="C83" s="22" t="s">
        <v>3</v>
      </c>
      <c r="D83" s="20" t="s">
        <v>4</v>
      </c>
      <c r="E83" s="21" t="s">
        <v>5</v>
      </c>
      <c r="F83" s="22" t="s">
        <v>3</v>
      </c>
      <c r="G83" s="20" t="s">
        <v>4</v>
      </c>
      <c r="H83" s="21" t="s">
        <v>6</v>
      </c>
      <c r="I83" s="545"/>
    </row>
    <row r="84" spans="2:9" s="6" customFormat="1" ht="24.75" customHeight="1" thickBot="1" x14ac:dyDescent="0.25">
      <c r="B84" s="542"/>
      <c r="C84" s="287" t="s">
        <v>10</v>
      </c>
      <c r="D84" s="14" t="s">
        <v>11</v>
      </c>
      <c r="E84" s="15" t="s">
        <v>12</v>
      </c>
      <c r="F84" s="287" t="s">
        <v>10</v>
      </c>
      <c r="G84" s="14" t="s">
        <v>11</v>
      </c>
      <c r="H84" s="15" t="s">
        <v>12</v>
      </c>
      <c r="I84" s="286" t="s">
        <v>13</v>
      </c>
    </row>
    <row r="85" spans="2:9" s="6" customFormat="1" ht="24.75" customHeight="1" thickTop="1" x14ac:dyDescent="0.2">
      <c r="B85" s="111">
        <v>2004</v>
      </c>
      <c r="C85" s="112">
        <v>27625</v>
      </c>
      <c r="D85" s="113">
        <v>4</v>
      </c>
      <c r="E85" s="110">
        <v>5.846672211745832E-2</v>
      </c>
      <c r="F85" s="112">
        <v>5622</v>
      </c>
      <c r="G85" s="118">
        <v>10</v>
      </c>
      <c r="H85" s="110">
        <v>3.1644892743964564E-2</v>
      </c>
      <c r="I85" s="32">
        <f t="shared" ref="I85:I92" si="2">C85-F85</f>
        <v>22003</v>
      </c>
    </row>
    <row r="86" spans="2:9" s="6" customFormat="1" ht="24.75" customHeight="1" x14ac:dyDescent="0.2">
      <c r="B86" s="111">
        <v>2005</v>
      </c>
      <c r="C86" s="112">
        <v>40237</v>
      </c>
      <c r="D86" s="113">
        <v>5</v>
      </c>
      <c r="E86" s="110">
        <v>5.9421629668135578E-2</v>
      </c>
      <c r="F86" s="112">
        <v>6884</v>
      </c>
      <c r="G86" s="113">
        <v>9</v>
      </c>
      <c r="H86" s="110">
        <v>3.0872031751014641E-2</v>
      </c>
      <c r="I86" s="32">
        <f t="shared" si="2"/>
        <v>33353</v>
      </c>
    </row>
    <row r="87" spans="2:9" s="6" customFormat="1" ht="24.75" customHeight="1" x14ac:dyDescent="0.2">
      <c r="B87" s="107">
        <v>2006</v>
      </c>
      <c r="C87" s="108">
        <v>48520</v>
      </c>
      <c r="D87" s="109">
        <v>5</v>
      </c>
      <c r="E87" s="110">
        <v>6.1313798511131133E-2</v>
      </c>
      <c r="F87" s="108">
        <v>9864</v>
      </c>
      <c r="G87" s="109">
        <v>9</v>
      </c>
      <c r="H87" s="110">
        <v>3.77349828999013E-2</v>
      </c>
      <c r="I87" s="33">
        <f t="shared" si="2"/>
        <v>38656</v>
      </c>
    </row>
    <row r="88" spans="2:9" s="6" customFormat="1" ht="24.75" customHeight="1" x14ac:dyDescent="0.2">
      <c r="B88" s="116">
        <v>2007</v>
      </c>
      <c r="C88" s="112">
        <v>64120</v>
      </c>
      <c r="D88" s="113">
        <v>4</v>
      </c>
      <c r="E88" s="114">
        <v>7.333003203328442E-2</v>
      </c>
      <c r="F88" s="112">
        <v>11529</v>
      </c>
      <c r="G88" s="113">
        <v>8</v>
      </c>
      <c r="H88" s="114">
        <v>3.4100589195712357E-2</v>
      </c>
      <c r="I88" s="49">
        <f t="shared" si="2"/>
        <v>52591</v>
      </c>
    </row>
    <row r="89" spans="2:9" s="6" customFormat="1" ht="24.75" customHeight="1" x14ac:dyDescent="0.2">
      <c r="B89" s="111">
        <v>2008</v>
      </c>
      <c r="C89" s="120">
        <v>85295</v>
      </c>
      <c r="D89" s="113">
        <v>5</v>
      </c>
      <c r="E89" s="114">
        <v>7.2561723616354823E-2</v>
      </c>
      <c r="F89" s="120">
        <v>18012</v>
      </c>
      <c r="G89" s="113">
        <v>6</v>
      </c>
      <c r="H89" s="114">
        <v>4.1718297267187489E-2</v>
      </c>
      <c r="I89" s="49">
        <f t="shared" si="2"/>
        <v>67283</v>
      </c>
    </row>
    <row r="90" spans="2:9" s="6" customFormat="1" ht="24.75" customHeight="1" x14ac:dyDescent="0.2">
      <c r="B90" s="111">
        <v>2009</v>
      </c>
      <c r="C90" s="120">
        <v>52951</v>
      </c>
      <c r="D90" s="113">
        <v>5</v>
      </c>
      <c r="E90" s="114">
        <v>7.3429953030679132E-2</v>
      </c>
      <c r="F90" s="120">
        <v>13095</v>
      </c>
      <c r="G90" s="113">
        <v>8</v>
      </c>
      <c r="H90" s="114">
        <v>3.6548605877920123E-2</v>
      </c>
      <c r="I90" s="49">
        <f t="shared" si="2"/>
        <v>39856</v>
      </c>
    </row>
    <row r="91" spans="2:9" s="6" customFormat="1" ht="24.75" customHeight="1" x14ac:dyDescent="0.2">
      <c r="B91" s="111">
        <v>2010</v>
      </c>
      <c r="C91" s="120">
        <v>71891</v>
      </c>
      <c r="D91" s="113">
        <v>5</v>
      </c>
      <c r="E91" s="114">
        <v>7.6334832260016888E-2</v>
      </c>
      <c r="F91" s="120">
        <v>15116</v>
      </c>
      <c r="G91" s="113">
        <v>7</v>
      </c>
      <c r="H91" s="114">
        <v>3.7720594106843405E-2</v>
      </c>
      <c r="I91" s="49">
        <f t="shared" si="2"/>
        <v>56775</v>
      </c>
    </row>
    <row r="92" spans="2:9" s="6" customFormat="1" ht="24.75" customHeight="1" x14ac:dyDescent="0.2">
      <c r="B92" s="111">
        <v>2011</v>
      </c>
      <c r="C92" s="120">
        <v>103272</v>
      </c>
      <c r="D92" s="113">
        <v>5</v>
      </c>
      <c r="E92" s="114">
        <v>7.5512203682309417E-2</v>
      </c>
      <c r="F92" s="120">
        <v>16191</v>
      </c>
      <c r="G92" s="113">
        <v>9</v>
      </c>
      <c r="H92" s="114">
        <v>3.2811901533897118E-2</v>
      </c>
      <c r="I92" s="49">
        <f t="shared" si="2"/>
        <v>87081</v>
      </c>
    </row>
    <row r="93" spans="2:9" s="6" customFormat="1" ht="24.75" customHeight="1" x14ac:dyDescent="0.2">
      <c r="B93" s="111">
        <v>2012</v>
      </c>
      <c r="C93" s="120">
        <v>120841</v>
      </c>
      <c r="D93" s="113">
        <v>5</v>
      </c>
      <c r="E93" s="114">
        <v>8.2966587069568054E-2</v>
      </c>
      <c r="F93" s="120">
        <v>19581</v>
      </c>
      <c r="G93" s="113">
        <v>7</v>
      </c>
      <c r="H93" s="114">
        <v>3.3559393493786345E-2</v>
      </c>
      <c r="I93" s="49">
        <v>101260</v>
      </c>
    </row>
    <row r="94" spans="2:9" s="6" customFormat="1" ht="24.75" customHeight="1" thickBot="1" x14ac:dyDescent="0.25">
      <c r="B94" s="121">
        <v>2013</v>
      </c>
      <c r="C94" s="122">
        <v>129444</v>
      </c>
      <c r="D94" s="123">
        <v>5</v>
      </c>
      <c r="E94" s="124">
        <v>9.1835323013530104E-2</v>
      </c>
      <c r="F94" s="122">
        <v>21822</v>
      </c>
      <c r="G94" s="123">
        <v>7</v>
      </c>
      <c r="H94" s="124">
        <v>3.46061257695272E-2</v>
      </c>
      <c r="I94" s="16">
        <f>C94-F94</f>
        <v>107622</v>
      </c>
    </row>
    <row r="95" spans="2:9" s="6" customFormat="1" ht="10.5" customHeight="1" thickTop="1" thickBot="1" x14ac:dyDescent="0.3">
      <c r="B95" s="26"/>
      <c r="C95" s="23"/>
      <c r="D95" s="23"/>
      <c r="E95" s="23"/>
      <c r="F95" s="23"/>
      <c r="G95" s="23"/>
      <c r="H95" s="23"/>
      <c r="I95" s="23"/>
    </row>
    <row r="96" spans="2:9" s="10" customFormat="1" ht="24.75" customHeight="1" thickBot="1" x14ac:dyDescent="0.25">
      <c r="B96" s="499" t="s">
        <v>499</v>
      </c>
      <c r="C96" s="500"/>
      <c r="D96" s="501"/>
      <c r="E96" s="18" t="s">
        <v>3</v>
      </c>
      <c r="F96" s="499" t="s">
        <v>500</v>
      </c>
      <c r="G96" s="500"/>
      <c r="H96" s="501"/>
      <c r="I96" s="18" t="s">
        <v>3</v>
      </c>
    </row>
    <row r="97" spans="2:9" s="6" customFormat="1" ht="24.75" customHeight="1" x14ac:dyDescent="0.2">
      <c r="B97" s="519" t="s">
        <v>60</v>
      </c>
      <c r="C97" s="550"/>
      <c r="D97" s="550"/>
      <c r="E97" s="54">
        <v>119118</v>
      </c>
      <c r="F97" s="510" t="s">
        <v>840</v>
      </c>
      <c r="G97" s="550"/>
      <c r="H97" s="550"/>
      <c r="I97" s="54">
        <v>3728</v>
      </c>
    </row>
    <row r="98" spans="2:9" s="6" customFormat="1" ht="24.75" customHeight="1" x14ac:dyDescent="0.2">
      <c r="B98" s="593" t="s">
        <v>837</v>
      </c>
      <c r="C98" s="543"/>
      <c r="D98" s="543"/>
      <c r="E98" s="54">
        <v>1070</v>
      </c>
      <c r="F98" s="497" t="s">
        <v>675</v>
      </c>
      <c r="G98" s="544"/>
      <c r="H98" s="543"/>
      <c r="I98" s="54">
        <v>1220</v>
      </c>
    </row>
    <row r="99" spans="2:9" s="6" customFormat="1" ht="24.75" customHeight="1" x14ac:dyDescent="0.2">
      <c r="B99" s="492" t="s">
        <v>838</v>
      </c>
      <c r="C99" s="543"/>
      <c r="D99" s="588"/>
      <c r="E99" s="54">
        <v>966</v>
      </c>
      <c r="F99" s="497" t="s">
        <v>694</v>
      </c>
      <c r="G99" s="544"/>
      <c r="H99" s="543"/>
      <c r="I99" s="54">
        <v>846</v>
      </c>
    </row>
    <row r="100" spans="2:9" s="6" customFormat="1" ht="24.75" customHeight="1" x14ac:dyDescent="0.2">
      <c r="B100" s="492" t="s">
        <v>693</v>
      </c>
      <c r="C100" s="543"/>
      <c r="D100" s="543"/>
      <c r="E100" s="125">
        <v>947</v>
      </c>
      <c r="F100" s="497" t="s">
        <v>692</v>
      </c>
      <c r="G100" s="543"/>
      <c r="H100" s="543"/>
      <c r="I100" s="125">
        <v>754</v>
      </c>
    </row>
    <row r="101" spans="2:9" s="6" customFormat="1" ht="24.75" customHeight="1" thickBot="1" x14ac:dyDescent="0.25">
      <c r="B101" s="494" t="s">
        <v>839</v>
      </c>
      <c r="C101" s="547"/>
      <c r="D101" s="560"/>
      <c r="E101" s="85">
        <v>938</v>
      </c>
      <c r="F101" s="494" t="s">
        <v>841</v>
      </c>
      <c r="G101" s="547"/>
      <c r="H101" s="560"/>
      <c r="I101" s="85">
        <v>611</v>
      </c>
    </row>
    <row r="102" spans="2:9" s="6" customFormat="1" ht="24.75" customHeight="1" x14ac:dyDescent="0.2">
      <c r="E102" s="7"/>
      <c r="H102" s="7"/>
      <c r="I102" s="8"/>
    </row>
    <row r="103" spans="2:9" s="6" customFormat="1" ht="24.75" customHeight="1" x14ac:dyDescent="0.25">
      <c r="B103" s="576" t="s">
        <v>691</v>
      </c>
      <c r="C103" s="577"/>
      <c r="D103" s="577"/>
      <c r="E103" s="577"/>
      <c r="F103" s="577"/>
      <c r="G103" s="577"/>
      <c r="H103" s="577"/>
      <c r="I103" s="577"/>
    </row>
    <row r="104" spans="2:9" s="6" customFormat="1" ht="24.75" customHeight="1" x14ac:dyDescent="0.2">
      <c r="E104" s="7"/>
      <c r="H104" s="7"/>
      <c r="I104" s="8"/>
    </row>
    <row r="105" spans="2:9" s="6" customFormat="1" ht="24.75" customHeight="1" x14ac:dyDescent="0.2">
      <c r="E105" s="7"/>
      <c r="H105" s="7"/>
      <c r="I105" s="8"/>
    </row>
    <row r="106" spans="2:9" s="6" customFormat="1" ht="24.75" customHeight="1" x14ac:dyDescent="0.2">
      <c r="E106" s="7"/>
      <c r="H106" s="7"/>
      <c r="I106" s="8"/>
    </row>
    <row r="107" spans="2:9" s="6" customFormat="1" ht="24.75" customHeight="1" x14ac:dyDescent="0.2">
      <c r="E107" s="7"/>
      <c r="H107" s="7"/>
      <c r="I107" s="8"/>
    </row>
    <row r="108" spans="2:9" s="6" customFormat="1" ht="24.75" customHeight="1" x14ac:dyDescent="0.2">
      <c r="E108" s="7"/>
      <c r="H108" s="7"/>
      <c r="I108" s="8"/>
    </row>
    <row r="109" spans="2:9" s="6" customFormat="1" ht="24.75" customHeight="1" x14ac:dyDescent="0.2">
      <c r="E109" s="7"/>
      <c r="H109" s="7"/>
      <c r="I109" s="8"/>
    </row>
    <row r="110" spans="2:9" s="6" customFormat="1" ht="24.75" customHeight="1" x14ac:dyDescent="0.2">
      <c r="E110" s="7"/>
      <c r="H110" s="7"/>
      <c r="I110" s="8"/>
    </row>
    <row r="111" spans="2:9" s="6" customFormat="1" ht="24.75" customHeight="1" x14ac:dyDescent="0.2">
      <c r="E111" s="7"/>
      <c r="F111" s="28" t="s">
        <v>7</v>
      </c>
      <c r="H111" s="7"/>
      <c r="I111" s="8"/>
    </row>
    <row r="112" spans="2:9" s="6" customFormat="1" ht="24.75" customHeight="1" x14ac:dyDescent="0.2">
      <c r="E112" s="7"/>
      <c r="F112" s="28">
        <v>8</v>
      </c>
      <c r="H112" s="7"/>
      <c r="I112" s="8"/>
    </row>
    <row r="113" spans="2:9" s="6" customFormat="1" ht="24.75" customHeight="1" x14ac:dyDescent="0.2">
      <c r="E113" s="7"/>
      <c r="F113" s="28"/>
      <c r="H113" s="7"/>
      <c r="I113" s="8"/>
    </row>
    <row r="114" spans="2:9" s="6" customFormat="1" ht="10.5" customHeight="1" x14ac:dyDescent="0.2">
      <c r="E114" s="7"/>
      <c r="F114" s="28" t="s">
        <v>7</v>
      </c>
      <c r="H114" s="7"/>
      <c r="I114" s="8"/>
    </row>
    <row r="115" spans="2:9" s="6" customFormat="1" ht="10.5" customHeight="1" x14ac:dyDescent="0.2">
      <c r="E115" s="7"/>
      <c r="H115" s="7"/>
      <c r="I115" s="8"/>
    </row>
    <row r="116" spans="2:9" s="6" customFormat="1" ht="24.75" customHeight="1" x14ac:dyDescent="0.2">
      <c r="B116" s="488" t="s">
        <v>690</v>
      </c>
      <c r="C116" s="489"/>
      <c r="D116" s="489"/>
      <c r="E116" s="489"/>
      <c r="F116" s="489"/>
      <c r="G116" s="489"/>
      <c r="H116" s="489"/>
      <c r="I116" s="489"/>
    </row>
    <row r="117" spans="2:9" s="6" customFormat="1" ht="24.75" customHeight="1" x14ac:dyDescent="0.2">
      <c r="B117" s="485" t="s">
        <v>689</v>
      </c>
      <c r="C117" s="486"/>
      <c r="D117" s="486"/>
      <c r="E117" s="486"/>
      <c r="F117" s="486"/>
      <c r="G117" s="486"/>
      <c r="H117" s="486"/>
      <c r="I117" s="486"/>
    </row>
    <row r="118" spans="2:9" s="6" customFormat="1" ht="24.75" customHeight="1" x14ac:dyDescent="0.2">
      <c r="B118" s="487" t="s">
        <v>497</v>
      </c>
      <c r="C118" s="486"/>
      <c r="D118" s="486"/>
      <c r="E118" s="486"/>
      <c r="F118" s="486"/>
      <c r="G118" s="486"/>
      <c r="H118" s="486"/>
      <c r="I118" s="486"/>
    </row>
    <row r="119" spans="2:9" s="35" customFormat="1" ht="24.75" customHeight="1" thickBot="1" x14ac:dyDescent="0.3">
      <c r="B119" s="155" t="s">
        <v>0</v>
      </c>
      <c r="E119" s="36"/>
      <c r="H119" s="36"/>
      <c r="I119" s="152" t="s">
        <v>23</v>
      </c>
    </row>
    <row r="120" spans="2:9" s="19" customFormat="1" ht="24.75" customHeight="1" thickTop="1" thickBot="1" x14ac:dyDescent="0.35">
      <c r="B120" s="12" t="s">
        <v>1</v>
      </c>
      <c r="C120" s="503" t="s">
        <v>15</v>
      </c>
      <c r="D120" s="548"/>
      <c r="E120" s="549"/>
      <c r="F120" s="503" t="s">
        <v>16</v>
      </c>
      <c r="G120" s="548"/>
      <c r="H120" s="549"/>
      <c r="I120" s="506" t="s">
        <v>2</v>
      </c>
    </row>
    <row r="121" spans="2:9" s="5" customFormat="1" ht="24.75" customHeight="1" thickTop="1" x14ac:dyDescent="0.25">
      <c r="B121" s="508" t="s">
        <v>9</v>
      </c>
      <c r="C121" s="22" t="s">
        <v>3</v>
      </c>
      <c r="D121" s="20" t="s">
        <v>4</v>
      </c>
      <c r="E121" s="21" t="s">
        <v>5</v>
      </c>
      <c r="F121" s="22" t="s">
        <v>3</v>
      </c>
      <c r="G121" s="20" t="s">
        <v>4</v>
      </c>
      <c r="H121" s="21" t="s">
        <v>6</v>
      </c>
      <c r="I121" s="545"/>
    </row>
    <row r="122" spans="2:9" s="6" customFormat="1" ht="24.75" customHeight="1" thickBot="1" x14ac:dyDescent="0.25">
      <c r="B122" s="542"/>
      <c r="C122" s="287" t="s">
        <v>10</v>
      </c>
      <c r="D122" s="14" t="s">
        <v>11</v>
      </c>
      <c r="E122" s="15" t="s">
        <v>12</v>
      </c>
      <c r="F122" s="287" t="s">
        <v>10</v>
      </c>
      <c r="G122" s="14" t="s">
        <v>11</v>
      </c>
      <c r="H122" s="15" t="s">
        <v>12</v>
      </c>
      <c r="I122" s="286" t="s">
        <v>13</v>
      </c>
    </row>
    <row r="123" spans="2:9" s="6" customFormat="1" ht="24.75" customHeight="1" thickTop="1" x14ac:dyDescent="0.2">
      <c r="B123" s="111">
        <v>2004</v>
      </c>
      <c r="C123" s="112">
        <v>22147</v>
      </c>
      <c r="D123" s="113">
        <v>6</v>
      </c>
      <c r="E123" s="110">
        <v>4.6872850488157446E-2</v>
      </c>
      <c r="F123" s="112">
        <v>791</v>
      </c>
      <c r="G123" s="113">
        <v>37</v>
      </c>
      <c r="H123" s="110">
        <v>4.4523497261607908E-3</v>
      </c>
      <c r="I123" s="32">
        <f t="shared" ref="I123:I132" si="3">C123-F123</f>
        <v>21356</v>
      </c>
    </row>
    <row r="124" spans="2:9" s="6" customFormat="1" ht="24.75" customHeight="1" x14ac:dyDescent="0.2">
      <c r="B124" s="111">
        <v>2005</v>
      </c>
      <c r="C124" s="112">
        <v>35488</v>
      </c>
      <c r="D124" s="113">
        <v>6</v>
      </c>
      <c r="E124" s="110">
        <v>5.2408350365653389E-2</v>
      </c>
      <c r="F124" s="112">
        <v>1094</v>
      </c>
      <c r="G124" s="113">
        <v>38</v>
      </c>
      <c r="H124" s="110">
        <v>4.9061596071484628E-3</v>
      </c>
      <c r="I124" s="32">
        <f t="shared" si="3"/>
        <v>34394</v>
      </c>
    </row>
    <row r="125" spans="2:9" s="6" customFormat="1" ht="24.75" customHeight="1" x14ac:dyDescent="0.2">
      <c r="B125" s="107">
        <v>2006</v>
      </c>
      <c r="C125" s="108">
        <v>37405</v>
      </c>
      <c r="D125" s="109">
        <v>6</v>
      </c>
      <c r="E125" s="110">
        <v>4.7267985022853669E-2</v>
      </c>
      <c r="F125" s="108">
        <v>3020</v>
      </c>
      <c r="G125" s="109">
        <v>20</v>
      </c>
      <c r="H125" s="110">
        <v>1.1553086816474243E-2</v>
      </c>
      <c r="I125" s="33">
        <f t="shared" si="3"/>
        <v>34385</v>
      </c>
    </row>
    <row r="126" spans="2:9" s="6" customFormat="1" ht="24.75" customHeight="1" x14ac:dyDescent="0.2">
      <c r="B126" s="116">
        <v>2007</v>
      </c>
      <c r="C126" s="112">
        <v>37360</v>
      </c>
      <c r="D126" s="113">
        <v>6</v>
      </c>
      <c r="E126" s="114">
        <v>4.272629439743459E-2</v>
      </c>
      <c r="F126" s="112">
        <v>3381</v>
      </c>
      <c r="G126" s="113">
        <v>25</v>
      </c>
      <c r="H126" s="114">
        <v>1.0000354937176119E-2</v>
      </c>
      <c r="I126" s="49">
        <f t="shared" si="3"/>
        <v>33979</v>
      </c>
    </row>
    <row r="127" spans="2:9" s="6" customFormat="1" ht="24.75" customHeight="1" x14ac:dyDescent="0.2">
      <c r="B127" s="111">
        <v>2008</v>
      </c>
      <c r="C127" s="120">
        <v>43693</v>
      </c>
      <c r="D127" s="113">
        <v>7</v>
      </c>
      <c r="E127" s="114">
        <v>3.7170284189804691E-2</v>
      </c>
      <c r="F127" s="120">
        <v>2854</v>
      </c>
      <c r="G127" s="113">
        <v>31</v>
      </c>
      <c r="H127" s="114">
        <v>6.6102609593911331E-3</v>
      </c>
      <c r="I127" s="49">
        <f t="shared" si="3"/>
        <v>40839</v>
      </c>
    </row>
    <row r="128" spans="2:9" s="6" customFormat="1" ht="24.75" customHeight="1" x14ac:dyDescent="0.2">
      <c r="B128" s="111">
        <v>2009</v>
      </c>
      <c r="C128" s="120">
        <v>31429</v>
      </c>
      <c r="D128" s="113">
        <v>7</v>
      </c>
      <c r="E128" s="114">
        <v>4.3584257026330279E-2</v>
      </c>
      <c r="F128" s="120">
        <v>2635</v>
      </c>
      <c r="G128" s="113">
        <v>28</v>
      </c>
      <c r="H128" s="114">
        <v>7.3543777387032848E-3</v>
      </c>
      <c r="I128" s="49">
        <f t="shared" si="3"/>
        <v>28794</v>
      </c>
    </row>
    <row r="129" spans="2:9" s="6" customFormat="1" ht="24.75" customHeight="1" x14ac:dyDescent="0.2">
      <c r="B129" s="111">
        <v>2010</v>
      </c>
      <c r="C129" s="120">
        <v>37931</v>
      </c>
      <c r="D129" s="113">
        <v>6</v>
      </c>
      <c r="E129" s="114">
        <v>4.0275646777130664E-2</v>
      </c>
      <c r="F129" s="120">
        <v>2242</v>
      </c>
      <c r="G129" s="113">
        <v>32</v>
      </c>
      <c r="H129" s="114">
        <v>5.5947057414357584E-3</v>
      </c>
      <c r="I129" s="49">
        <f t="shared" si="3"/>
        <v>35689</v>
      </c>
    </row>
    <row r="130" spans="2:9" s="6" customFormat="1" ht="24.75" customHeight="1" x14ac:dyDescent="0.2">
      <c r="B130" s="111">
        <v>2011</v>
      </c>
      <c r="C130" s="120">
        <v>60398</v>
      </c>
      <c r="D130" s="113">
        <v>6</v>
      </c>
      <c r="E130" s="114">
        <v>4.4162852254281161E-2</v>
      </c>
      <c r="F130" s="120">
        <v>2506</v>
      </c>
      <c r="G130" s="113">
        <v>34</v>
      </c>
      <c r="H130" s="114">
        <v>5.0785390182166747E-3</v>
      </c>
      <c r="I130" s="49">
        <f t="shared" si="3"/>
        <v>57892</v>
      </c>
    </row>
    <row r="131" spans="2:9" s="6" customFormat="1" ht="24.75" customHeight="1" x14ac:dyDescent="0.2">
      <c r="B131" s="111">
        <v>2012</v>
      </c>
      <c r="C131" s="120">
        <v>53582</v>
      </c>
      <c r="D131" s="113">
        <v>6</v>
      </c>
      <c r="E131" s="114">
        <v>3.6788140352708061E-2</v>
      </c>
      <c r="F131" s="120">
        <v>4044</v>
      </c>
      <c r="G131" s="113">
        <v>32</v>
      </c>
      <c r="H131" s="114">
        <v>6.930911970219702E-3</v>
      </c>
      <c r="I131" s="49">
        <f t="shared" si="3"/>
        <v>49538</v>
      </c>
    </row>
    <row r="132" spans="2:9" s="6" customFormat="1" ht="24.75" customHeight="1" thickBot="1" x14ac:dyDescent="0.25">
      <c r="B132" s="121">
        <v>2013</v>
      </c>
      <c r="C132" s="122">
        <v>43876</v>
      </c>
      <c r="D132" s="123">
        <v>7</v>
      </c>
      <c r="E132" s="124">
        <v>3.112826112096078E-2</v>
      </c>
      <c r="F132" s="122">
        <v>6142</v>
      </c>
      <c r="G132" s="123">
        <v>27</v>
      </c>
      <c r="H132" s="124">
        <v>9.7402082520592088E-3</v>
      </c>
      <c r="I132" s="16">
        <f t="shared" si="3"/>
        <v>37734</v>
      </c>
    </row>
    <row r="133" spans="2:9" s="6" customFormat="1" ht="10.5" customHeight="1" thickTop="1" thickBot="1" x14ac:dyDescent="0.3">
      <c r="B133" s="26"/>
      <c r="C133" s="23"/>
      <c r="D133" s="23"/>
      <c r="E133" s="23"/>
      <c r="F133" s="23"/>
      <c r="G133" s="23"/>
      <c r="H133" s="23"/>
      <c r="I133" s="23"/>
    </row>
    <row r="134" spans="2:9" s="10" customFormat="1" ht="24.75" customHeight="1" thickBot="1" x14ac:dyDescent="0.25">
      <c r="B134" s="499" t="s">
        <v>499</v>
      </c>
      <c r="C134" s="500"/>
      <c r="D134" s="501"/>
      <c r="E134" s="18" t="s">
        <v>3</v>
      </c>
      <c r="F134" s="499" t="s">
        <v>500</v>
      </c>
      <c r="G134" s="500"/>
      <c r="H134" s="501"/>
      <c r="I134" s="18" t="s">
        <v>3</v>
      </c>
    </row>
    <row r="135" spans="2:9" s="6" customFormat="1" ht="24.75" customHeight="1" x14ac:dyDescent="0.2">
      <c r="B135" s="519" t="s">
        <v>60</v>
      </c>
      <c r="C135" s="550"/>
      <c r="D135" s="550"/>
      <c r="E135" s="54">
        <v>31085</v>
      </c>
      <c r="F135" s="510" t="s">
        <v>688</v>
      </c>
      <c r="G135" s="550"/>
      <c r="H135" s="550"/>
      <c r="I135" s="54">
        <v>3533</v>
      </c>
    </row>
    <row r="136" spans="2:9" s="6" customFormat="1" ht="24.75" customHeight="1" x14ac:dyDescent="0.2">
      <c r="B136" s="492" t="s">
        <v>425</v>
      </c>
      <c r="C136" s="543"/>
      <c r="D136" s="543"/>
      <c r="E136" s="54">
        <v>2836</v>
      </c>
      <c r="F136" s="497" t="s">
        <v>842</v>
      </c>
      <c r="G136" s="543"/>
      <c r="H136" s="543"/>
      <c r="I136" s="54">
        <v>144</v>
      </c>
    </row>
    <row r="137" spans="2:9" s="6" customFormat="1" ht="24.75" customHeight="1" x14ac:dyDescent="0.2">
      <c r="B137" s="492" t="s">
        <v>373</v>
      </c>
      <c r="C137" s="543"/>
      <c r="D137" s="543"/>
      <c r="E137" s="54">
        <v>2377</v>
      </c>
      <c r="F137" s="490" t="s">
        <v>843</v>
      </c>
      <c r="G137" s="555"/>
      <c r="H137" s="555"/>
      <c r="I137" s="54">
        <v>132</v>
      </c>
    </row>
    <row r="138" spans="2:9" s="6" customFormat="1" ht="24.75" customHeight="1" x14ac:dyDescent="0.2">
      <c r="B138" s="492" t="s">
        <v>657</v>
      </c>
      <c r="C138" s="493"/>
      <c r="D138" s="553"/>
      <c r="E138" s="125">
        <v>2075</v>
      </c>
      <c r="F138" s="492" t="s">
        <v>687</v>
      </c>
      <c r="G138" s="543"/>
      <c r="H138" s="543"/>
      <c r="I138" s="125">
        <v>115</v>
      </c>
    </row>
    <row r="139" spans="2:9" s="6" customFormat="1" ht="24.75" customHeight="1" thickBot="1" x14ac:dyDescent="0.25">
      <c r="B139" s="494" t="s">
        <v>419</v>
      </c>
      <c r="C139" s="495"/>
      <c r="D139" s="496"/>
      <c r="E139" s="85">
        <v>1526</v>
      </c>
      <c r="F139" s="599" t="s">
        <v>844</v>
      </c>
      <c r="G139" s="600"/>
      <c r="H139" s="601"/>
      <c r="I139" s="85">
        <v>110</v>
      </c>
    </row>
    <row r="140" spans="2:9" s="6" customFormat="1" ht="24.75" customHeight="1" x14ac:dyDescent="0.2">
      <c r="E140" s="7"/>
      <c r="H140" s="7"/>
      <c r="I140" s="8"/>
    </row>
    <row r="141" spans="2:9" s="6" customFormat="1" ht="24.75" customHeight="1" x14ac:dyDescent="0.25">
      <c r="B141" s="576" t="s">
        <v>686</v>
      </c>
      <c r="C141" s="577"/>
      <c r="D141" s="577"/>
      <c r="E141" s="577"/>
      <c r="F141" s="577"/>
      <c r="G141" s="577"/>
      <c r="H141" s="577"/>
      <c r="I141" s="577"/>
    </row>
    <row r="142" spans="2:9" s="6" customFormat="1" ht="24.75" customHeight="1" x14ac:dyDescent="0.2">
      <c r="E142" s="7"/>
      <c r="H142" s="7"/>
      <c r="I142" s="8"/>
    </row>
    <row r="143" spans="2:9" s="6" customFormat="1" ht="24.75" customHeight="1" x14ac:dyDescent="0.2">
      <c r="E143" s="7"/>
      <c r="H143" s="7"/>
      <c r="I143" s="8"/>
    </row>
    <row r="144" spans="2:9" s="6" customFormat="1" ht="24.75" customHeight="1" x14ac:dyDescent="0.2">
      <c r="E144" s="7"/>
      <c r="H144" s="7"/>
      <c r="I144" s="8"/>
    </row>
    <row r="145" spans="2:9" s="6" customFormat="1" ht="24.75" customHeight="1" x14ac:dyDescent="0.2">
      <c r="E145" s="7"/>
      <c r="H145" s="7"/>
      <c r="I145" s="8"/>
    </row>
    <row r="146" spans="2:9" s="6" customFormat="1" ht="24.75" customHeight="1" x14ac:dyDescent="0.2">
      <c r="E146" s="7"/>
      <c r="H146" s="7"/>
      <c r="I146" s="8"/>
    </row>
    <row r="147" spans="2:9" s="6" customFormat="1" ht="24.75" customHeight="1" x14ac:dyDescent="0.2">
      <c r="E147" s="7"/>
      <c r="H147" s="7"/>
      <c r="I147" s="8"/>
    </row>
    <row r="148" spans="2:9" s="6" customFormat="1" ht="24.75" customHeight="1" x14ac:dyDescent="0.2">
      <c r="E148" s="7"/>
      <c r="F148" s="28" t="s">
        <v>7</v>
      </c>
      <c r="H148" s="7"/>
      <c r="I148" s="8"/>
    </row>
    <row r="149" spans="2:9" s="6" customFormat="1" ht="24.75" customHeight="1" x14ac:dyDescent="0.2">
      <c r="E149" s="7"/>
      <c r="F149" s="28">
        <v>8</v>
      </c>
      <c r="H149" s="7"/>
      <c r="I149" s="8"/>
    </row>
    <row r="150" spans="2:9" s="6" customFormat="1" ht="24.75" customHeight="1" x14ac:dyDescent="0.2">
      <c r="E150" s="7"/>
      <c r="F150" s="28"/>
      <c r="H150" s="7"/>
      <c r="I150" s="8"/>
    </row>
    <row r="151" spans="2:9" s="6" customFormat="1" ht="24.75" customHeight="1" x14ac:dyDescent="0.2">
      <c r="E151" s="7"/>
      <c r="F151" s="28" t="s">
        <v>7</v>
      </c>
      <c r="H151" s="7"/>
      <c r="I151" s="8"/>
    </row>
    <row r="152" spans="2:9" s="6" customFormat="1" ht="10.5" customHeight="1" x14ac:dyDescent="0.2">
      <c r="E152" s="7"/>
      <c r="F152" s="28"/>
      <c r="H152" s="7"/>
      <c r="I152" s="8"/>
    </row>
    <row r="153" spans="2:9" s="6" customFormat="1" ht="10.5" customHeight="1" x14ac:dyDescent="0.2">
      <c r="E153" s="7"/>
      <c r="F153" s="28"/>
      <c r="H153" s="7"/>
      <c r="I153" s="8"/>
    </row>
    <row r="154" spans="2:9" s="6" customFormat="1" ht="24.75" customHeight="1" x14ac:dyDescent="0.2">
      <c r="B154" s="488" t="s">
        <v>685</v>
      </c>
      <c r="C154" s="489"/>
      <c r="D154" s="489"/>
      <c r="E154" s="489"/>
      <c r="F154" s="489"/>
      <c r="G154" s="489"/>
      <c r="H154" s="489"/>
      <c r="I154" s="489"/>
    </row>
    <row r="155" spans="2:9" s="6" customFormat="1" ht="24.75" customHeight="1" x14ac:dyDescent="0.2">
      <c r="B155" s="485" t="s">
        <v>684</v>
      </c>
      <c r="C155" s="486"/>
      <c r="D155" s="486"/>
      <c r="E155" s="486"/>
      <c r="F155" s="486"/>
      <c r="G155" s="486"/>
      <c r="H155" s="486"/>
      <c r="I155" s="486"/>
    </row>
    <row r="156" spans="2:9" s="6" customFormat="1" ht="24.75" customHeight="1" x14ac:dyDescent="0.2">
      <c r="B156" s="487" t="s">
        <v>497</v>
      </c>
      <c r="C156" s="486"/>
      <c r="D156" s="486"/>
      <c r="E156" s="486"/>
      <c r="F156" s="486"/>
      <c r="G156" s="486"/>
      <c r="H156" s="486"/>
      <c r="I156" s="486"/>
    </row>
    <row r="157" spans="2:9" s="35" customFormat="1" ht="24.75" customHeight="1" thickBot="1" x14ac:dyDescent="0.3">
      <c r="B157" s="155" t="s">
        <v>0</v>
      </c>
      <c r="E157" s="36"/>
      <c r="H157" s="36"/>
      <c r="I157" s="152" t="s">
        <v>23</v>
      </c>
    </row>
    <row r="158" spans="2:9" s="19" customFormat="1" ht="24.75" customHeight="1" thickTop="1" thickBot="1" x14ac:dyDescent="0.35">
      <c r="B158" s="12" t="s">
        <v>1</v>
      </c>
      <c r="C158" s="503" t="s">
        <v>15</v>
      </c>
      <c r="D158" s="548"/>
      <c r="E158" s="549"/>
      <c r="F158" s="503" t="s">
        <v>16</v>
      </c>
      <c r="G158" s="548"/>
      <c r="H158" s="549"/>
      <c r="I158" s="506" t="s">
        <v>2</v>
      </c>
    </row>
    <row r="159" spans="2:9" s="5" customFormat="1" ht="24.75" customHeight="1" thickTop="1" x14ac:dyDescent="0.25">
      <c r="B159" s="508" t="s">
        <v>9</v>
      </c>
      <c r="C159" s="22" t="s">
        <v>3</v>
      </c>
      <c r="D159" s="20" t="s">
        <v>4</v>
      </c>
      <c r="E159" s="21" t="s">
        <v>5</v>
      </c>
      <c r="F159" s="22" t="s">
        <v>3</v>
      </c>
      <c r="G159" s="20" t="s">
        <v>4</v>
      </c>
      <c r="H159" s="21" t="s">
        <v>6</v>
      </c>
      <c r="I159" s="545"/>
    </row>
    <row r="160" spans="2:9" s="6" customFormat="1" ht="24.75" customHeight="1" thickBot="1" x14ac:dyDescent="0.25">
      <c r="B160" s="542"/>
      <c r="C160" s="287" t="s">
        <v>10</v>
      </c>
      <c r="D160" s="14" t="s">
        <v>11</v>
      </c>
      <c r="E160" s="15" t="s">
        <v>12</v>
      </c>
      <c r="F160" s="287" t="s">
        <v>10</v>
      </c>
      <c r="G160" s="14" t="s">
        <v>11</v>
      </c>
      <c r="H160" s="15" t="s">
        <v>12</v>
      </c>
      <c r="I160" s="286" t="s">
        <v>13</v>
      </c>
    </row>
    <row r="161" spans="2:9" s="6" customFormat="1" ht="24.75" customHeight="1" thickTop="1" x14ac:dyDescent="0.2">
      <c r="B161" s="111">
        <v>2004</v>
      </c>
      <c r="C161" s="112">
        <v>22787</v>
      </c>
      <c r="D161" s="113">
        <v>5</v>
      </c>
      <c r="E161" s="110">
        <v>4.8227373643095844E-2</v>
      </c>
      <c r="F161" s="112">
        <v>11681</v>
      </c>
      <c r="G161" s="113">
        <v>4</v>
      </c>
      <c r="H161" s="110">
        <v>6.5749553920713272E-2</v>
      </c>
      <c r="I161" s="32">
        <f t="shared" ref="I161:I168" si="4">C161-F161</f>
        <v>11106</v>
      </c>
    </row>
    <row r="162" spans="2:9" s="6" customFormat="1" ht="24.75" customHeight="1" x14ac:dyDescent="0.2">
      <c r="B162" s="111">
        <v>2005</v>
      </c>
      <c r="C162" s="112">
        <v>40519</v>
      </c>
      <c r="D162" s="113">
        <v>4</v>
      </c>
      <c r="E162" s="110">
        <v>5.983808466146049E-2</v>
      </c>
      <c r="F162" s="112">
        <v>16521</v>
      </c>
      <c r="G162" s="113">
        <v>4</v>
      </c>
      <c r="H162" s="110">
        <v>7.4090185438482406E-2</v>
      </c>
      <c r="I162" s="32">
        <f t="shared" si="4"/>
        <v>23998</v>
      </c>
    </row>
    <row r="163" spans="2:9" s="6" customFormat="1" ht="24.75" customHeight="1" x14ac:dyDescent="0.2">
      <c r="B163" s="107">
        <v>2006</v>
      </c>
      <c r="C163" s="108">
        <v>49556</v>
      </c>
      <c r="D163" s="109">
        <v>4</v>
      </c>
      <c r="E163" s="110">
        <v>6.2622971950074491E-2</v>
      </c>
      <c r="F163" s="108">
        <v>22391</v>
      </c>
      <c r="G163" s="109">
        <v>2</v>
      </c>
      <c r="H163" s="110">
        <v>8.5657340035653895E-2</v>
      </c>
      <c r="I163" s="33">
        <f t="shared" si="4"/>
        <v>27165</v>
      </c>
    </row>
    <row r="164" spans="2:9" s="6" customFormat="1" ht="24.75" customHeight="1" x14ac:dyDescent="0.2">
      <c r="B164" s="116">
        <v>2007</v>
      </c>
      <c r="C164" s="112">
        <v>59840</v>
      </c>
      <c r="D164" s="113">
        <v>5</v>
      </c>
      <c r="E164" s="114">
        <v>6.8435263831436999E-2</v>
      </c>
      <c r="F164" s="112">
        <v>32664</v>
      </c>
      <c r="G164" s="113">
        <v>2</v>
      </c>
      <c r="H164" s="114">
        <v>9.6613899339816858E-2</v>
      </c>
      <c r="I164" s="49">
        <f t="shared" si="4"/>
        <v>27176</v>
      </c>
    </row>
    <row r="165" spans="2:9" s="6" customFormat="1" ht="24.75" customHeight="1" x14ac:dyDescent="0.2">
      <c r="B165" s="111">
        <v>2008</v>
      </c>
      <c r="C165" s="120">
        <v>104954</v>
      </c>
      <c r="D165" s="113">
        <v>3</v>
      </c>
      <c r="E165" s="114">
        <v>8.9285926964428206E-2</v>
      </c>
      <c r="F165" s="120">
        <v>47541</v>
      </c>
      <c r="G165" s="113">
        <v>2</v>
      </c>
      <c r="H165" s="114">
        <v>0.11011156841990676</v>
      </c>
      <c r="I165" s="49">
        <f t="shared" si="4"/>
        <v>57413</v>
      </c>
    </row>
    <row r="166" spans="2:9" s="6" customFormat="1" ht="24.75" customHeight="1" x14ac:dyDescent="0.2">
      <c r="B166" s="111">
        <v>2009</v>
      </c>
      <c r="C166" s="120">
        <v>80417</v>
      </c>
      <c r="D166" s="113">
        <v>3</v>
      </c>
      <c r="E166" s="114">
        <v>0.111518508297636</v>
      </c>
      <c r="F166" s="120">
        <v>40601</v>
      </c>
      <c r="G166" s="113">
        <v>2</v>
      </c>
      <c r="H166" s="114">
        <v>0.11331881995031957</v>
      </c>
      <c r="I166" s="49">
        <f t="shared" si="4"/>
        <v>39816</v>
      </c>
    </row>
    <row r="167" spans="2:9" s="6" customFormat="1" ht="24.75" customHeight="1" x14ac:dyDescent="0.2">
      <c r="B167" s="111">
        <v>2010</v>
      </c>
      <c r="C167" s="120">
        <v>112210</v>
      </c>
      <c r="D167" s="113">
        <v>3</v>
      </c>
      <c r="E167" s="114">
        <v>0.11914608960643884</v>
      </c>
      <c r="F167" s="120">
        <v>46851</v>
      </c>
      <c r="G167" s="113">
        <v>2</v>
      </c>
      <c r="H167" s="114">
        <v>0.11691238121855785</v>
      </c>
      <c r="I167" s="49">
        <f t="shared" si="4"/>
        <v>65359</v>
      </c>
    </row>
    <row r="168" spans="2:9" s="6" customFormat="1" ht="24.75" customHeight="1" x14ac:dyDescent="0.2">
      <c r="B168" s="111">
        <v>2011</v>
      </c>
      <c r="C168" s="120">
        <v>170500</v>
      </c>
      <c r="D168" s="113">
        <v>3</v>
      </c>
      <c r="E168" s="114">
        <v>0.12466913323876515</v>
      </c>
      <c r="F168" s="120">
        <v>64829</v>
      </c>
      <c r="G168" s="113">
        <v>1</v>
      </c>
      <c r="H168" s="114">
        <v>0.13137933200796839</v>
      </c>
      <c r="I168" s="49">
        <f t="shared" si="4"/>
        <v>105671</v>
      </c>
    </row>
    <row r="169" spans="2:9" s="6" customFormat="1" ht="24.75" customHeight="1" x14ac:dyDescent="0.2">
      <c r="B169" s="111">
        <v>2012</v>
      </c>
      <c r="C169" s="120">
        <v>188229</v>
      </c>
      <c r="D169" s="113">
        <v>3</v>
      </c>
      <c r="E169" s="114">
        <v>0.12923360215090676</v>
      </c>
      <c r="F169" s="120">
        <v>74195</v>
      </c>
      <c r="G169" s="113">
        <v>2</v>
      </c>
      <c r="H169" s="114">
        <v>0.12716098259902342</v>
      </c>
      <c r="I169" s="49">
        <v>114034</v>
      </c>
    </row>
    <row r="170" spans="2:9" s="6" customFormat="1" ht="24.75" customHeight="1" thickBot="1" x14ac:dyDescent="0.25">
      <c r="B170" s="121">
        <v>2013</v>
      </c>
      <c r="C170" s="122">
        <v>188936</v>
      </c>
      <c r="D170" s="123">
        <v>2</v>
      </c>
      <c r="E170" s="124">
        <v>0.13404250941630608</v>
      </c>
      <c r="F170" s="122">
        <v>78487</v>
      </c>
      <c r="G170" s="123">
        <v>2</v>
      </c>
      <c r="H170" s="124">
        <v>0.12446755536948406</v>
      </c>
      <c r="I170" s="16">
        <f>C170-F170</f>
        <v>110449</v>
      </c>
    </row>
    <row r="171" spans="2:9" s="6" customFormat="1" ht="10.5" customHeight="1" thickTop="1" thickBot="1" x14ac:dyDescent="0.25">
      <c r="B171" s="42"/>
      <c r="C171" s="42"/>
      <c r="D171" s="42"/>
      <c r="E171" s="43"/>
      <c r="F171" s="42"/>
      <c r="G171" s="42"/>
      <c r="H171" s="43"/>
      <c r="I171" s="44"/>
    </row>
    <row r="172" spans="2:9" s="10" customFormat="1" ht="24.75" customHeight="1" thickBot="1" x14ac:dyDescent="0.25">
      <c r="B172" s="499" t="s">
        <v>499</v>
      </c>
      <c r="C172" s="500"/>
      <c r="D172" s="501"/>
      <c r="E172" s="18" t="s">
        <v>3</v>
      </c>
      <c r="F172" s="499" t="s">
        <v>500</v>
      </c>
      <c r="G172" s="500"/>
      <c r="H172" s="501"/>
      <c r="I172" s="18" t="s">
        <v>3</v>
      </c>
    </row>
    <row r="173" spans="2:9" s="6" customFormat="1" ht="24.75" customHeight="1" x14ac:dyDescent="0.2">
      <c r="B173" s="519" t="s">
        <v>60</v>
      </c>
      <c r="C173" s="550"/>
      <c r="D173" s="550"/>
      <c r="E173" s="54">
        <v>161079</v>
      </c>
      <c r="F173" s="497" t="s">
        <v>683</v>
      </c>
      <c r="G173" s="557"/>
      <c r="H173" s="557"/>
      <c r="I173" s="54">
        <v>9503</v>
      </c>
    </row>
    <row r="174" spans="2:9" s="6" customFormat="1" ht="24.75" customHeight="1" x14ac:dyDescent="0.2">
      <c r="B174" s="492" t="s">
        <v>682</v>
      </c>
      <c r="C174" s="543"/>
      <c r="D174" s="543"/>
      <c r="E174" s="54">
        <v>8107</v>
      </c>
      <c r="F174" s="492" t="s">
        <v>681</v>
      </c>
      <c r="G174" s="557"/>
      <c r="H174" s="603"/>
      <c r="I174" s="298">
        <v>3964</v>
      </c>
    </row>
    <row r="175" spans="2:9" s="6" customFormat="1" ht="24.75" customHeight="1" x14ac:dyDescent="0.2">
      <c r="B175" s="546" t="s">
        <v>845</v>
      </c>
      <c r="C175" s="541"/>
      <c r="D175" s="541"/>
      <c r="E175" s="54">
        <v>4807</v>
      </c>
      <c r="F175" s="539" t="s">
        <v>846</v>
      </c>
      <c r="G175" s="541"/>
      <c r="H175" s="541"/>
      <c r="I175" s="54">
        <v>2240</v>
      </c>
    </row>
    <row r="176" spans="2:9" s="6" customFormat="1" ht="24.75" customHeight="1" x14ac:dyDescent="0.2">
      <c r="B176" s="492" t="s">
        <v>680</v>
      </c>
      <c r="C176" s="543"/>
      <c r="D176" s="543"/>
      <c r="E176" s="125">
        <v>3295</v>
      </c>
      <c r="F176" s="492" t="s">
        <v>665</v>
      </c>
      <c r="G176" s="543"/>
      <c r="H176" s="543"/>
      <c r="I176" s="125">
        <v>1427</v>
      </c>
    </row>
    <row r="177" spans="2:9" s="6" customFormat="1" ht="24.75" customHeight="1" thickBot="1" x14ac:dyDescent="0.25">
      <c r="B177" s="494" t="s">
        <v>773</v>
      </c>
      <c r="C177" s="547"/>
      <c r="D177" s="560"/>
      <c r="E177" s="85">
        <v>3114</v>
      </c>
      <c r="F177" s="494" t="s">
        <v>847</v>
      </c>
      <c r="G177" s="547"/>
      <c r="H177" s="560"/>
      <c r="I177" s="85">
        <v>963</v>
      </c>
    </row>
    <row r="178" spans="2:9" s="6" customFormat="1" ht="24.75" customHeight="1" x14ac:dyDescent="0.2">
      <c r="E178" s="7"/>
      <c r="H178" s="7"/>
      <c r="I178" s="8"/>
    </row>
    <row r="179" spans="2:9" s="6" customFormat="1" ht="24.75" customHeight="1" x14ac:dyDescent="0.25">
      <c r="B179" s="576" t="s">
        <v>679</v>
      </c>
      <c r="C179" s="577"/>
      <c r="D179" s="577"/>
      <c r="E179" s="577"/>
      <c r="F179" s="577"/>
      <c r="G179" s="577"/>
      <c r="H179" s="577"/>
      <c r="I179" s="577"/>
    </row>
    <row r="180" spans="2:9" s="6" customFormat="1" ht="24.75" customHeight="1" x14ac:dyDescent="0.2">
      <c r="E180" s="7"/>
      <c r="H180" s="7"/>
      <c r="I180" s="8"/>
    </row>
    <row r="181" spans="2:9" s="6" customFormat="1" ht="24.75" customHeight="1" x14ac:dyDescent="0.2">
      <c r="E181" s="7"/>
      <c r="H181" s="7"/>
      <c r="I181" s="8"/>
    </row>
    <row r="182" spans="2:9" s="6" customFormat="1" ht="24.75" customHeight="1" x14ac:dyDescent="0.2">
      <c r="E182" s="7"/>
      <c r="H182" s="7"/>
      <c r="I182" s="8"/>
    </row>
    <row r="183" spans="2:9" s="6" customFormat="1" ht="24.75" customHeight="1" x14ac:dyDescent="0.2">
      <c r="E183" s="7"/>
      <c r="H183" s="7"/>
      <c r="I183" s="8"/>
    </row>
    <row r="184" spans="2:9" s="6" customFormat="1" ht="24.75" customHeight="1" x14ac:dyDescent="0.2">
      <c r="E184" s="7"/>
      <c r="H184" s="7"/>
      <c r="I184" s="8"/>
    </row>
    <row r="185" spans="2:9" s="6" customFormat="1" ht="24.75" customHeight="1" x14ac:dyDescent="0.2">
      <c r="E185" s="7"/>
      <c r="H185" s="7"/>
      <c r="I185" s="8"/>
    </row>
    <row r="186" spans="2:9" s="6" customFormat="1" ht="24.75" customHeight="1" x14ac:dyDescent="0.2">
      <c r="E186" s="7"/>
      <c r="H186" s="7"/>
      <c r="I186" s="8"/>
    </row>
    <row r="187" spans="2:9" s="6" customFormat="1" ht="24.75" customHeight="1" x14ac:dyDescent="0.2">
      <c r="E187" s="7"/>
      <c r="F187" s="28" t="s">
        <v>7</v>
      </c>
      <c r="H187" s="7"/>
      <c r="I187" s="8"/>
    </row>
    <row r="188" spans="2:9" s="6" customFormat="1" ht="24.75" customHeight="1" x14ac:dyDescent="0.2">
      <c r="E188" s="7"/>
      <c r="F188" s="28">
        <v>8</v>
      </c>
      <c r="H188" s="7"/>
      <c r="I188" s="8"/>
    </row>
    <row r="189" spans="2:9" s="6" customFormat="1" ht="24.75" customHeight="1" x14ac:dyDescent="0.2">
      <c r="E189" s="7"/>
      <c r="F189" s="28"/>
      <c r="H189" s="7"/>
      <c r="I189" s="8"/>
    </row>
    <row r="190" spans="2:9" s="6" customFormat="1" ht="10.5" customHeight="1" x14ac:dyDescent="0.2">
      <c r="E190" s="7"/>
      <c r="F190" s="28" t="s">
        <v>7</v>
      </c>
      <c r="H190" s="7"/>
      <c r="I190" s="8"/>
    </row>
    <row r="191" spans="2:9" s="6" customFormat="1" ht="10.5" customHeight="1" x14ac:dyDescent="0.2">
      <c r="E191" s="7"/>
      <c r="H191" s="7"/>
      <c r="I191" s="8"/>
    </row>
    <row r="192" spans="2:9" s="6" customFormat="1" ht="24.75" customHeight="1" x14ac:dyDescent="0.2">
      <c r="B192" s="488" t="s">
        <v>678</v>
      </c>
      <c r="C192" s="489"/>
      <c r="D192" s="489"/>
      <c r="E192" s="489"/>
      <c r="F192" s="489"/>
      <c r="G192" s="489"/>
      <c r="H192" s="489"/>
      <c r="I192" s="489"/>
    </row>
    <row r="193" spans="2:9" s="6" customFormat="1" ht="24.75" customHeight="1" x14ac:dyDescent="0.2">
      <c r="B193" s="485" t="s">
        <v>677</v>
      </c>
      <c r="C193" s="486"/>
      <c r="D193" s="486"/>
      <c r="E193" s="486"/>
      <c r="F193" s="486"/>
      <c r="G193" s="486"/>
      <c r="H193" s="486"/>
      <c r="I193" s="486"/>
    </row>
    <row r="194" spans="2:9" s="6" customFormat="1" ht="24.75" customHeight="1" x14ac:dyDescent="0.2">
      <c r="B194" s="487" t="s">
        <v>497</v>
      </c>
      <c r="C194" s="486"/>
      <c r="D194" s="486"/>
      <c r="E194" s="486"/>
      <c r="F194" s="486"/>
      <c r="G194" s="486"/>
      <c r="H194" s="486"/>
      <c r="I194" s="486"/>
    </row>
    <row r="195" spans="2:9" s="35" customFormat="1" ht="24.75" customHeight="1" thickBot="1" x14ac:dyDescent="0.3">
      <c r="B195" s="155" t="s">
        <v>0</v>
      </c>
      <c r="E195" s="36"/>
      <c r="H195" s="36"/>
      <c r="I195" s="152" t="s">
        <v>23</v>
      </c>
    </row>
    <row r="196" spans="2:9" s="19" customFormat="1" ht="24.75" customHeight="1" thickTop="1" thickBot="1" x14ac:dyDescent="0.35">
      <c r="B196" s="12" t="s">
        <v>1</v>
      </c>
      <c r="C196" s="503" t="s">
        <v>15</v>
      </c>
      <c r="D196" s="548"/>
      <c r="E196" s="549"/>
      <c r="F196" s="503" t="s">
        <v>16</v>
      </c>
      <c r="G196" s="548"/>
      <c r="H196" s="549"/>
      <c r="I196" s="506" t="s">
        <v>2</v>
      </c>
    </row>
    <row r="197" spans="2:9" s="5" customFormat="1" ht="24.75" customHeight="1" thickTop="1" x14ac:dyDescent="0.25">
      <c r="B197" s="536" t="s">
        <v>9</v>
      </c>
      <c r="C197" s="22" t="s">
        <v>3</v>
      </c>
      <c r="D197" s="20" t="s">
        <v>4</v>
      </c>
      <c r="E197" s="21" t="s">
        <v>5</v>
      </c>
      <c r="F197" s="22" t="s">
        <v>3</v>
      </c>
      <c r="G197" s="20" t="s">
        <v>4</v>
      </c>
      <c r="H197" s="21" t="s">
        <v>6</v>
      </c>
      <c r="I197" s="545"/>
    </row>
    <row r="198" spans="2:9" s="6" customFormat="1" ht="24.75" customHeight="1" thickBot="1" x14ac:dyDescent="0.25">
      <c r="B198" s="584"/>
      <c r="C198" s="287" t="s">
        <v>10</v>
      </c>
      <c r="D198" s="14" t="s">
        <v>11</v>
      </c>
      <c r="E198" s="15" t="s">
        <v>12</v>
      </c>
      <c r="F198" s="287" t="s">
        <v>10</v>
      </c>
      <c r="G198" s="14" t="s">
        <v>11</v>
      </c>
      <c r="H198" s="15" t="s">
        <v>12</v>
      </c>
      <c r="I198" s="286" t="s">
        <v>13</v>
      </c>
    </row>
    <row r="199" spans="2:9" s="6" customFormat="1" ht="24.75" customHeight="1" thickTop="1" x14ac:dyDescent="0.2">
      <c r="B199" s="111">
        <v>2004</v>
      </c>
      <c r="C199" s="112">
        <v>15396</v>
      </c>
      <c r="D199" s="113">
        <v>8</v>
      </c>
      <c r="E199" s="110">
        <v>3.2584747645986907E-2</v>
      </c>
      <c r="F199" s="112">
        <v>1615</v>
      </c>
      <c r="G199" s="113">
        <v>24</v>
      </c>
      <c r="H199" s="110">
        <v>9.090448555941438E-3</v>
      </c>
      <c r="I199" s="32">
        <f t="shared" ref="I199:I206" si="5">C199-F199</f>
        <v>13781</v>
      </c>
    </row>
    <row r="200" spans="2:9" s="6" customFormat="1" ht="24.75" customHeight="1" x14ac:dyDescent="0.2">
      <c r="B200" s="111">
        <v>2005</v>
      </c>
      <c r="C200" s="112">
        <v>24366</v>
      </c>
      <c r="D200" s="113">
        <v>7</v>
      </c>
      <c r="E200" s="110">
        <v>3.5983483572179627E-2</v>
      </c>
      <c r="F200" s="120">
        <v>1943</v>
      </c>
      <c r="G200" s="131">
        <v>26</v>
      </c>
      <c r="H200" s="110">
        <v>8.7135906002645917E-3</v>
      </c>
      <c r="I200" s="32">
        <f t="shared" si="5"/>
        <v>22423</v>
      </c>
    </row>
    <row r="201" spans="2:9" s="6" customFormat="1" ht="24.75" customHeight="1" x14ac:dyDescent="0.2">
      <c r="B201" s="107">
        <v>2006</v>
      </c>
      <c r="C201" s="115">
        <v>29044</v>
      </c>
      <c r="D201" s="109">
        <v>7</v>
      </c>
      <c r="E201" s="110">
        <v>3.6702348803736455E-2</v>
      </c>
      <c r="F201" s="108">
        <v>1992</v>
      </c>
      <c r="G201" s="109">
        <v>32</v>
      </c>
      <c r="H201" s="110">
        <v>7.6204466683498975E-3</v>
      </c>
      <c r="I201" s="33">
        <f t="shared" si="5"/>
        <v>27052</v>
      </c>
    </row>
    <row r="202" spans="2:9" s="6" customFormat="1" ht="24.75" customHeight="1" x14ac:dyDescent="0.2">
      <c r="B202" s="107">
        <v>2007</v>
      </c>
      <c r="C202" s="115">
        <v>32605</v>
      </c>
      <c r="D202" s="109">
        <v>7</v>
      </c>
      <c r="E202" s="110">
        <v>3.7288298416176521E-2</v>
      </c>
      <c r="F202" s="108">
        <v>2717</v>
      </c>
      <c r="G202" s="109">
        <v>30</v>
      </c>
      <c r="H202" s="110">
        <v>8.0363692293130787E-3</v>
      </c>
      <c r="I202" s="33">
        <f t="shared" si="5"/>
        <v>29888</v>
      </c>
    </row>
    <row r="203" spans="2:9" s="6" customFormat="1" ht="24.75" customHeight="1" x14ac:dyDescent="0.2">
      <c r="B203" s="116">
        <v>2008</v>
      </c>
      <c r="C203" s="117">
        <v>46165</v>
      </c>
      <c r="D203" s="118">
        <v>6</v>
      </c>
      <c r="E203" s="110">
        <v>3.9273251313078378E-2</v>
      </c>
      <c r="F203" s="117">
        <v>3778</v>
      </c>
      <c r="G203" s="118">
        <v>29</v>
      </c>
      <c r="H203" s="110">
        <v>8.7503734774280664E-3</v>
      </c>
      <c r="I203" s="88">
        <f t="shared" si="5"/>
        <v>42387</v>
      </c>
    </row>
    <row r="204" spans="2:9" s="6" customFormat="1" ht="24.75" customHeight="1" x14ac:dyDescent="0.2">
      <c r="B204" s="111">
        <v>2009</v>
      </c>
      <c r="C204" s="120">
        <v>28151</v>
      </c>
      <c r="D204" s="113">
        <v>8</v>
      </c>
      <c r="E204" s="110">
        <v>3.9038481006338846E-2</v>
      </c>
      <c r="F204" s="120">
        <v>2570</v>
      </c>
      <c r="G204" s="113">
        <v>31</v>
      </c>
      <c r="H204" s="110">
        <v>7.1729604510312878E-3</v>
      </c>
      <c r="I204" s="49">
        <f t="shared" si="5"/>
        <v>25581</v>
      </c>
    </row>
    <row r="205" spans="2:9" s="6" customFormat="1" ht="24.75" customHeight="1" x14ac:dyDescent="0.2">
      <c r="B205" s="111">
        <v>2010</v>
      </c>
      <c r="C205" s="120">
        <v>37685</v>
      </c>
      <c r="D205" s="113">
        <v>7</v>
      </c>
      <c r="E205" s="110">
        <v>4.0014440663208695E-2</v>
      </c>
      <c r="F205" s="120">
        <v>3649</v>
      </c>
      <c r="G205" s="113">
        <v>26</v>
      </c>
      <c r="H205" s="110">
        <v>9.1057454284117229E-3</v>
      </c>
      <c r="I205" s="49">
        <f t="shared" si="5"/>
        <v>34036</v>
      </c>
    </row>
    <row r="206" spans="2:9" s="6" customFormat="1" ht="24.75" customHeight="1" x14ac:dyDescent="0.2">
      <c r="B206" s="111">
        <v>2011</v>
      </c>
      <c r="C206" s="120">
        <v>46848</v>
      </c>
      <c r="D206" s="113">
        <v>7</v>
      </c>
      <c r="E206" s="114">
        <v>3.4255129348795717E-2</v>
      </c>
      <c r="F206" s="120">
        <v>4853</v>
      </c>
      <c r="G206" s="113">
        <v>24</v>
      </c>
      <c r="H206" s="114">
        <v>9.8348562870732327E-3</v>
      </c>
      <c r="I206" s="49">
        <f t="shared" si="5"/>
        <v>41995</v>
      </c>
    </row>
    <row r="207" spans="2:9" s="6" customFormat="1" ht="24.75" customHeight="1" x14ac:dyDescent="0.2">
      <c r="B207" s="111">
        <v>2012</v>
      </c>
      <c r="C207" s="120">
        <v>50277</v>
      </c>
      <c r="D207" s="113">
        <v>7</v>
      </c>
      <c r="E207" s="114">
        <v>3.4519005123233609E-2</v>
      </c>
      <c r="F207" s="120">
        <v>6622</v>
      </c>
      <c r="G207" s="113">
        <v>21</v>
      </c>
      <c r="H207" s="114">
        <v>1.1349282657466583E-2</v>
      </c>
      <c r="I207" s="49">
        <v>43655</v>
      </c>
    </row>
    <row r="208" spans="2:9" s="6" customFormat="1" ht="24.75" customHeight="1" thickBot="1" x14ac:dyDescent="0.25">
      <c r="B208" s="121">
        <v>2013</v>
      </c>
      <c r="C208" s="122">
        <v>51921</v>
      </c>
      <c r="D208" s="123">
        <v>6</v>
      </c>
      <c r="E208" s="124">
        <v>3.6835865750328302E-2</v>
      </c>
      <c r="F208" s="122">
        <v>6675</v>
      </c>
      <c r="G208" s="123">
        <v>21</v>
      </c>
      <c r="H208" s="124">
        <v>1.0585459147263956E-2</v>
      </c>
      <c r="I208" s="16">
        <f>C208-F208</f>
        <v>45246</v>
      </c>
    </row>
    <row r="209" spans="2:9" s="6" customFormat="1" ht="10.5" customHeight="1" thickTop="1" thickBot="1" x14ac:dyDescent="0.25">
      <c r="B209" s="55"/>
      <c r="C209" s="55"/>
      <c r="D209" s="55"/>
      <c r="E209" s="56"/>
      <c r="F209" s="55"/>
      <c r="G209" s="55"/>
      <c r="H209" s="56"/>
      <c r="I209" s="57"/>
    </row>
    <row r="210" spans="2:9" s="10" customFormat="1" ht="24.75" customHeight="1" thickBot="1" x14ac:dyDescent="0.25">
      <c r="B210" s="499" t="s">
        <v>499</v>
      </c>
      <c r="C210" s="500"/>
      <c r="D210" s="501"/>
      <c r="E210" s="18" t="s">
        <v>3</v>
      </c>
      <c r="F210" s="499" t="s">
        <v>500</v>
      </c>
      <c r="G210" s="500"/>
      <c r="H210" s="501"/>
      <c r="I210" s="18" t="s">
        <v>3</v>
      </c>
    </row>
    <row r="211" spans="2:9" s="6" customFormat="1" ht="24.75" customHeight="1" x14ac:dyDescent="0.2">
      <c r="B211" s="492" t="s">
        <v>60</v>
      </c>
      <c r="C211" s="543"/>
      <c r="D211" s="543"/>
      <c r="E211" s="54">
        <v>47076</v>
      </c>
      <c r="F211" s="539" t="s">
        <v>848</v>
      </c>
      <c r="G211" s="540"/>
      <c r="H211" s="541"/>
      <c r="I211" s="54">
        <v>1833</v>
      </c>
    </row>
    <row r="212" spans="2:9" s="6" customFormat="1" ht="24.75" customHeight="1" x14ac:dyDescent="0.2">
      <c r="B212" s="492" t="s">
        <v>676</v>
      </c>
      <c r="C212" s="543"/>
      <c r="D212" s="543"/>
      <c r="E212" s="54">
        <v>845</v>
      </c>
      <c r="F212" s="514" t="s">
        <v>675</v>
      </c>
      <c r="G212" s="564"/>
      <c r="H212" s="555"/>
      <c r="I212" s="54">
        <v>564</v>
      </c>
    </row>
    <row r="213" spans="2:9" s="6" customFormat="1" ht="24.75" customHeight="1" x14ac:dyDescent="0.2">
      <c r="B213" s="492" t="s">
        <v>373</v>
      </c>
      <c r="C213" s="543"/>
      <c r="D213" s="543"/>
      <c r="E213" s="54">
        <v>693</v>
      </c>
      <c r="F213" s="539" t="s">
        <v>674</v>
      </c>
      <c r="G213" s="540"/>
      <c r="H213" s="541"/>
      <c r="I213" s="54">
        <v>106</v>
      </c>
    </row>
    <row r="214" spans="2:9" s="6" customFormat="1" ht="24.75" customHeight="1" x14ac:dyDescent="0.2">
      <c r="B214" s="492" t="s">
        <v>673</v>
      </c>
      <c r="C214" s="543"/>
      <c r="D214" s="543"/>
      <c r="E214" s="125">
        <v>629</v>
      </c>
      <c r="F214" s="492" t="s">
        <v>672</v>
      </c>
      <c r="G214" s="543"/>
      <c r="H214" s="543"/>
      <c r="I214" s="125">
        <v>101</v>
      </c>
    </row>
    <row r="215" spans="2:9" s="6" customFormat="1" ht="24.75" customHeight="1" thickBot="1" x14ac:dyDescent="0.25">
      <c r="B215" s="494" t="s">
        <v>839</v>
      </c>
      <c r="C215" s="547"/>
      <c r="D215" s="560"/>
      <c r="E215" s="85">
        <v>307</v>
      </c>
      <c r="F215" s="494" t="s">
        <v>834</v>
      </c>
      <c r="G215" s="547"/>
      <c r="H215" s="560"/>
      <c r="I215" s="85">
        <v>88</v>
      </c>
    </row>
    <row r="216" spans="2:9" s="6" customFormat="1" ht="24.75" customHeight="1" x14ac:dyDescent="0.2">
      <c r="E216" s="7"/>
      <c r="H216" s="7"/>
      <c r="I216" s="8"/>
    </row>
    <row r="217" spans="2:9" s="6" customFormat="1" ht="24.75" customHeight="1" x14ac:dyDescent="0.25">
      <c r="B217" s="576" t="s">
        <v>671</v>
      </c>
      <c r="C217" s="577"/>
      <c r="D217" s="577"/>
      <c r="E217" s="577"/>
      <c r="F217" s="577"/>
      <c r="G217" s="577"/>
      <c r="H217" s="577"/>
      <c r="I217" s="577"/>
    </row>
    <row r="218" spans="2:9" s="6" customFormat="1" ht="24.75" customHeight="1" x14ac:dyDescent="0.2">
      <c r="E218" s="7"/>
      <c r="H218" s="7"/>
      <c r="I218" s="8"/>
    </row>
    <row r="219" spans="2:9" s="6" customFormat="1" ht="24.75" customHeight="1" x14ac:dyDescent="0.2">
      <c r="E219" s="7"/>
      <c r="H219" s="7"/>
      <c r="I219" s="8"/>
    </row>
    <row r="220" spans="2:9" s="6" customFormat="1" ht="24.75" customHeight="1" x14ac:dyDescent="0.2">
      <c r="E220" s="7"/>
      <c r="H220" s="7"/>
      <c r="I220" s="8"/>
    </row>
    <row r="221" spans="2:9" s="6" customFormat="1" ht="24.75" customHeight="1" x14ac:dyDescent="0.2">
      <c r="E221" s="7"/>
      <c r="H221" s="7"/>
      <c r="I221" s="8"/>
    </row>
    <row r="222" spans="2:9" s="6" customFormat="1" ht="24.75" customHeight="1" x14ac:dyDescent="0.2">
      <c r="E222" s="7"/>
      <c r="H222" s="7"/>
      <c r="I222" s="8"/>
    </row>
    <row r="223" spans="2:9" s="6" customFormat="1" ht="24.75" customHeight="1" x14ac:dyDescent="0.2">
      <c r="E223" s="7"/>
      <c r="F223" s="28" t="s">
        <v>7</v>
      </c>
      <c r="H223" s="7"/>
      <c r="I223" s="8"/>
    </row>
    <row r="224" spans="2:9" s="6" customFormat="1" ht="24.75" customHeight="1" x14ac:dyDescent="0.2">
      <c r="E224" s="7"/>
      <c r="F224" s="28" t="s">
        <v>7</v>
      </c>
      <c r="H224" s="7"/>
      <c r="I224" s="8"/>
    </row>
    <row r="225" spans="2:9" s="6" customFormat="1" ht="24.75" customHeight="1" x14ac:dyDescent="0.2">
      <c r="E225" s="7"/>
      <c r="F225" s="28"/>
      <c r="H225" s="7"/>
      <c r="I225" s="8"/>
    </row>
    <row r="226" spans="2:9" s="6" customFormat="1" ht="24.75" customHeight="1" x14ac:dyDescent="0.2">
      <c r="E226" s="7"/>
      <c r="F226" s="28" t="s">
        <v>7</v>
      </c>
      <c r="H226" s="7"/>
      <c r="I226" s="8"/>
    </row>
    <row r="227" spans="2:9" s="6" customFormat="1" ht="24.75" customHeight="1" x14ac:dyDescent="0.2">
      <c r="E227" s="7"/>
      <c r="F227" s="28" t="s">
        <v>7</v>
      </c>
      <c r="H227" s="7"/>
      <c r="I227" s="8"/>
    </row>
    <row r="228" spans="2:9" s="6" customFormat="1" ht="10.5" customHeight="1" x14ac:dyDescent="0.2">
      <c r="E228" s="7"/>
      <c r="F228" s="28" t="s">
        <v>7</v>
      </c>
      <c r="H228" s="7"/>
      <c r="I228" s="8"/>
    </row>
    <row r="229" spans="2:9" s="6" customFormat="1" ht="10.5" customHeight="1" x14ac:dyDescent="0.2">
      <c r="E229" s="7"/>
      <c r="H229" s="7"/>
      <c r="I229" s="8"/>
    </row>
    <row r="230" spans="2:9" s="6" customFormat="1" ht="24.75" customHeight="1" x14ac:dyDescent="0.2">
      <c r="B230" s="488" t="s">
        <v>670</v>
      </c>
      <c r="C230" s="489"/>
      <c r="D230" s="489"/>
      <c r="E230" s="489"/>
      <c r="F230" s="489"/>
      <c r="G230" s="489"/>
      <c r="H230" s="489"/>
      <c r="I230" s="489"/>
    </row>
    <row r="231" spans="2:9" s="6" customFormat="1" ht="24.75" customHeight="1" x14ac:dyDescent="0.2">
      <c r="B231" s="485" t="s">
        <v>669</v>
      </c>
      <c r="C231" s="486"/>
      <c r="D231" s="486"/>
      <c r="E231" s="486"/>
      <c r="F231" s="486"/>
      <c r="G231" s="486"/>
      <c r="H231" s="486"/>
      <c r="I231" s="486"/>
    </row>
    <row r="232" spans="2:9" s="6" customFormat="1" ht="24.75" customHeight="1" x14ac:dyDescent="0.2">
      <c r="B232" s="487" t="s">
        <v>497</v>
      </c>
      <c r="C232" s="486"/>
      <c r="D232" s="486"/>
      <c r="E232" s="486"/>
      <c r="F232" s="486"/>
      <c r="G232" s="486"/>
      <c r="H232" s="486"/>
      <c r="I232" s="486"/>
    </row>
    <row r="233" spans="2:9" s="35" customFormat="1" ht="24.75" customHeight="1" thickBot="1" x14ac:dyDescent="0.3">
      <c r="B233" s="155" t="s">
        <v>0</v>
      </c>
      <c r="E233" s="36"/>
      <c r="H233" s="36"/>
      <c r="I233" s="152" t="s">
        <v>23</v>
      </c>
    </row>
    <row r="234" spans="2:9" s="19" customFormat="1" ht="24.75" customHeight="1" thickTop="1" thickBot="1" x14ac:dyDescent="0.35">
      <c r="B234" s="12" t="s">
        <v>1</v>
      </c>
      <c r="C234" s="503" t="s">
        <v>15</v>
      </c>
      <c r="D234" s="548"/>
      <c r="E234" s="549"/>
      <c r="F234" s="503" t="s">
        <v>16</v>
      </c>
      <c r="G234" s="548"/>
      <c r="H234" s="549"/>
      <c r="I234" s="506" t="s">
        <v>2</v>
      </c>
    </row>
    <row r="235" spans="2:9" s="5" customFormat="1" ht="24.75" customHeight="1" thickTop="1" x14ac:dyDescent="0.25">
      <c r="B235" s="536" t="s">
        <v>9</v>
      </c>
      <c r="C235" s="22" t="s">
        <v>3</v>
      </c>
      <c r="D235" s="20" t="s">
        <v>4</v>
      </c>
      <c r="E235" s="21" t="s">
        <v>5</v>
      </c>
      <c r="F235" s="22" t="s">
        <v>3</v>
      </c>
      <c r="G235" s="20" t="s">
        <v>4</v>
      </c>
      <c r="H235" s="21" t="s">
        <v>6</v>
      </c>
      <c r="I235" s="545"/>
    </row>
    <row r="236" spans="2:9" s="6" customFormat="1" ht="24.75" customHeight="1" thickBot="1" x14ac:dyDescent="0.25">
      <c r="B236" s="584"/>
      <c r="C236" s="287" t="s">
        <v>10</v>
      </c>
      <c r="D236" s="14" t="s">
        <v>11</v>
      </c>
      <c r="E236" s="15" t="s">
        <v>12</v>
      </c>
      <c r="F236" s="287" t="s">
        <v>10</v>
      </c>
      <c r="G236" s="14" t="s">
        <v>11</v>
      </c>
      <c r="H236" s="15" t="s">
        <v>12</v>
      </c>
      <c r="I236" s="286" t="s">
        <v>13</v>
      </c>
    </row>
    <row r="237" spans="2:9" s="6" customFormat="1" ht="24.75" customHeight="1" thickTop="1" x14ac:dyDescent="0.2">
      <c r="B237" s="134">
        <v>2004</v>
      </c>
      <c r="C237" s="112">
        <v>8365</v>
      </c>
      <c r="D237" s="113">
        <v>15</v>
      </c>
      <c r="E237" s="110">
        <v>1.7704040923530819E-2</v>
      </c>
      <c r="F237" s="112">
        <v>2179</v>
      </c>
      <c r="G237" s="118">
        <v>20</v>
      </c>
      <c r="H237" s="110">
        <v>1.226506959962625E-2</v>
      </c>
      <c r="I237" s="32">
        <f t="shared" ref="I237:I244" si="6">C237-F237</f>
        <v>6186</v>
      </c>
    </row>
    <row r="238" spans="2:9" s="6" customFormat="1" ht="24.75" customHeight="1" x14ac:dyDescent="0.2">
      <c r="B238" s="134">
        <v>2005</v>
      </c>
      <c r="C238" s="120">
        <v>12016</v>
      </c>
      <c r="D238" s="113">
        <v>13</v>
      </c>
      <c r="E238" s="110">
        <v>1.7745117729759105E-2</v>
      </c>
      <c r="F238" s="120">
        <v>3817</v>
      </c>
      <c r="G238" s="113">
        <v>15</v>
      </c>
      <c r="H238" s="110">
        <v>1.7117743345964977E-2</v>
      </c>
      <c r="I238" s="32">
        <f t="shared" si="6"/>
        <v>8199</v>
      </c>
    </row>
    <row r="239" spans="2:9" s="6" customFormat="1" ht="24.75" customHeight="1" x14ac:dyDescent="0.2">
      <c r="B239" s="133">
        <v>2006</v>
      </c>
      <c r="C239" s="115">
        <v>13264</v>
      </c>
      <c r="D239" s="109">
        <v>14</v>
      </c>
      <c r="E239" s="110">
        <v>1.6761463797437003E-2</v>
      </c>
      <c r="F239" s="135">
        <v>4946</v>
      </c>
      <c r="G239" s="136">
        <v>13</v>
      </c>
      <c r="H239" s="110">
        <v>1.8921048806053511E-2</v>
      </c>
      <c r="I239" s="33">
        <f t="shared" si="6"/>
        <v>8318</v>
      </c>
    </row>
    <row r="240" spans="2:9" s="6" customFormat="1" ht="24.75" customHeight="1" x14ac:dyDescent="0.2">
      <c r="B240" s="137">
        <v>2007</v>
      </c>
      <c r="C240" s="120">
        <v>15480</v>
      </c>
      <c r="D240" s="113">
        <v>12</v>
      </c>
      <c r="E240" s="114">
        <v>1.7703507421635106E-2</v>
      </c>
      <c r="F240" s="138">
        <v>5582</v>
      </c>
      <c r="G240" s="139">
        <v>13</v>
      </c>
      <c r="H240" s="114">
        <v>1.6510494309173944E-2</v>
      </c>
      <c r="I240" s="49">
        <f t="shared" si="6"/>
        <v>9898</v>
      </c>
    </row>
    <row r="241" spans="2:9" s="6" customFormat="1" ht="24.75" customHeight="1" x14ac:dyDescent="0.2">
      <c r="B241" s="111">
        <v>2008</v>
      </c>
      <c r="C241" s="120">
        <v>23765</v>
      </c>
      <c r="D241" s="113">
        <v>11</v>
      </c>
      <c r="E241" s="114">
        <v>2.0217238545549826E-2</v>
      </c>
      <c r="F241" s="120">
        <v>7832</v>
      </c>
      <c r="G241" s="113">
        <v>13</v>
      </c>
      <c r="H241" s="114">
        <v>1.8140001343360673E-2</v>
      </c>
      <c r="I241" s="49">
        <f t="shared" si="6"/>
        <v>15933</v>
      </c>
    </row>
    <row r="242" spans="2:9" s="6" customFormat="1" ht="24.75" customHeight="1" x14ac:dyDescent="0.2">
      <c r="B242" s="111">
        <v>2009</v>
      </c>
      <c r="C242" s="120">
        <v>13884</v>
      </c>
      <c r="D242" s="113">
        <v>10</v>
      </c>
      <c r="E242" s="114">
        <v>1.9253677322013732E-2</v>
      </c>
      <c r="F242" s="120">
        <v>7764</v>
      </c>
      <c r="G242" s="113">
        <v>12</v>
      </c>
      <c r="H242" s="114">
        <v>2.1669597253621369E-2</v>
      </c>
      <c r="I242" s="49">
        <f t="shared" si="6"/>
        <v>6120</v>
      </c>
    </row>
    <row r="243" spans="2:9" s="6" customFormat="1" ht="24.75" customHeight="1" x14ac:dyDescent="0.2">
      <c r="B243" s="111">
        <v>2010</v>
      </c>
      <c r="C243" s="120">
        <v>17924</v>
      </c>
      <c r="D243" s="113">
        <v>10</v>
      </c>
      <c r="E243" s="114">
        <v>1.9031944658281879E-2</v>
      </c>
      <c r="F243" s="120">
        <v>8753</v>
      </c>
      <c r="G243" s="113">
        <v>12</v>
      </c>
      <c r="H243" s="114">
        <v>2.184231014932524E-2</v>
      </c>
      <c r="I243" s="49">
        <f t="shared" si="6"/>
        <v>9171</v>
      </c>
    </row>
    <row r="244" spans="2:9" s="6" customFormat="1" ht="24.75" customHeight="1" x14ac:dyDescent="0.2">
      <c r="B244" s="111">
        <v>2011</v>
      </c>
      <c r="C244" s="120">
        <v>24641</v>
      </c>
      <c r="D244" s="113">
        <v>14</v>
      </c>
      <c r="E244" s="114">
        <v>1.8017431742735554E-2</v>
      </c>
      <c r="F244" s="120">
        <v>10149</v>
      </c>
      <c r="G244" s="113">
        <v>13</v>
      </c>
      <c r="H244" s="114">
        <v>2.0567475058212704E-2</v>
      </c>
      <c r="I244" s="49">
        <f t="shared" si="6"/>
        <v>14492</v>
      </c>
    </row>
    <row r="245" spans="2:9" s="6" customFormat="1" ht="24.75" customHeight="1" x14ac:dyDescent="0.2">
      <c r="B245" s="111">
        <v>2012</v>
      </c>
      <c r="C245" s="120">
        <v>27123</v>
      </c>
      <c r="D245" s="113">
        <v>14</v>
      </c>
      <c r="E245" s="114">
        <v>1.8622013564004718E-2</v>
      </c>
      <c r="F245" s="120">
        <v>12707</v>
      </c>
      <c r="G245" s="113">
        <v>13</v>
      </c>
      <c r="H245" s="114">
        <v>2.1778214244703695E-2</v>
      </c>
      <c r="I245" s="49">
        <v>14416</v>
      </c>
    </row>
    <row r="246" spans="2:9" s="6" customFormat="1" ht="24.75" customHeight="1" thickBot="1" x14ac:dyDescent="0.25">
      <c r="B246" s="121">
        <v>2013</v>
      </c>
      <c r="C246" s="122">
        <v>25528</v>
      </c>
      <c r="D246" s="123">
        <v>14</v>
      </c>
      <c r="E246" s="124">
        <v>1.8111091482721459E-2</v>
      </c>
      <c r="F246" s="122">
        <v>13508</v>
      </c>
      <c r="G246" s="123">
        <v>12</v>
      </c>
      <c r="H246" s="124">
        <v>2.1421480473594236E-2</v>
      </c>
      <c r="I246" s="16">
        <f>C246-F246</f>
        <v>12020</v>
      </c>
    </row>
    <row r="247" spans="2:9" s="6" customFormat="1" ht="10.5" customHeight="1" thickTop="1" thickBot="1" x14ac:dyDescent="0.25">
      <c r="B247" s="42"/>
      <c r="C247" s="58"/>
      <c r="D247" s="58"/>
      <c r="E247" s="58"/>
      <c r="F247" s="58"/>
      <c r="G247" s="58"/>
      <c r="H247" s="58"/>
      <c r="I247" s="58"/>
    </row>
    <row r="248" spans="2:9" s="10" customFormat="1" ht="24.75" customHeight="1" thickBot="1" x14ac:dyDescent="0.25">
      <c r="B248" s="499" t="s">
        <v>499</v>
      </c>
      <c r="C248" s="500"/>
      <c r="D248" s="501"/>
      <c r="E248" s="18" t="s">
        <v>3</v>
      </c>
      <c r="F248" s="499" t="s">
        <v>500</v>
      </c>
      <c r="G248" s="500"/>
      <c r="H248" s="501"/>
      <c r="I248" s="18" t="s">
        <v>3</v>
      </c>
    </row>
    <row r="249" spans="2:9" s="6" customFormat="1" ht="24.75" customHeight="1" x14ac:dyDescent="0.2">
      <c r="B249" s="519" t="s">
        <v>60</v>
      </c>
      <c r="C249" s="550"/>
      <c r="D249" s="550"/>
      <c r="E249" s="54">
        <v>23191</v>
      </c>
      <c r="F249" s="558" t="s">
        <v>668</v>
      </c>
      <c r="G249" s="559"/>
      <c r="H249" s="559"/>
      <c r="I249" s="54">
        <v>2508</v>
      </c>
    </row>
    <row r="250" spans="2:9" s="6" customFormat="1" ht="24.75" customHeight="1" x14ac:dyDescent="0.2">
      <c r="B250" s="492" t="s">
        <v>370</v>
      </c>
      <c r="C250" s="543"/>
      <c r="D250" s="543"/>
      <c r="E250" s="54">
        <v>1040</v>
      </c>
      <c r="F250" s="514" t="s">
        <v>851</v>
      </c>
      <c r="G250" s="564"/>
      <c r="H250" s="555"/>
      <c r="I250" s="54">
        <v>1466</v>
      </c>
    </row>
    <row r="251" spans="2:9" s="6" customFormat="1" ht="24.75" customHeight="1" x14ac:dyDescent="0.2">
      <c r="B251" s="492" t="s">
        <v>667</v>
      </c>
      <c r="C251" s="543"/>
      <c r="D251" s="543"/>
      <c r="E251" s="54">
        <v>257</v>
      </c>
      <c r="F251" s="539" t="s">
        <v>850</v>
      </c>
      <c r="G251" s="540"/>
      <c r="H251" s="541"/>
      <c r="I251" s="54">
        <v>1014</v>
      </c>
    </row>
    <row r="252" spans="2:9" s="6" customFormat="1" ht="24.75" customHeight="1" x14ac:dyDescent="0.2">
      <c r="B252" s="492" t="s">
        <v>666</v>
      </c>
      <c r="C252" s="543"/>
      <c r="D252" s="543"/>
      <c r="E252" s="125">
        <v>202</v>
      </c>
      <c r="F252" s="492" t="s">
        <v>665</v>
      </c>
      <c r="G252" s="543"/>
      <c r="H252" s="543"/>
      <c r="I252" s="125">
        <v>573</v>
      </c>
    </row>
    <row r="253" spans="2:9" s="6" customFormat="1" ht="24.75" customHeight="1" thickBot="1" x14ac:dyDescent="0.25">
      <c r="B253" s="494" t="s">
        <v>849</v>
      </c>
      <c r="C253" s="547"/>
      <c r="D253" s="547"/>
      <c r="E253" s="125">
        <v>107</v>
      </c>
      <c r="F253" s="494" t="s">
        <v>664</v>
      </c>
      <c r="G253" s="547"/>
      <c r="H253" s="547"/>
      <c r="I253" s="125">
        <v>551</v>
      </c>
    </row>
    <row r="254" spans="2:9" s="6" customFormat="1" ht="24.75" customHeight="1" x14ac:dyDescent="0.2">
      <c r="B254" s="296"/>
      <c r="C254" s="295"/>
      <c r="D254" s="295"/>
      <c r="E254" s="294"/>
      <c r="F254" s="295" t="s">
        <v>7</v>
      </c>
      <c r="G254" s="295"/>
      <c r="H254" s="294"/>
      <c r="I254" s="293"/>
    </row>
    <row r="255" spans="2:9" s="6" customFormat="1" ht="24.75" customHeight="1" x14ac:dyDescent="0.25">
      <c r="B255" s="576" t="s">
        <v>663</v>
      </c>
      <c r="C255" s="577"/>
      <c r="D255" s="577"/>
      <c r="E255" s="577"/>
      <c r="F255" s="577"/>
      <c r="G255" s="577"/>
      <c r="H255" s="577"/>
      <c r="I255" s="577"/>
    </row>
    <row r="256" spans="2:9" s="6" customFormat="1" ht="24.75" customHeight="1" x14ac:dyDescent="0.2">
      <c r="E256" s="7"/>
      <c r="H256" s="7"/>
      <c r="I256" s="8"/>
    </row>
    <row r="257" spans="2:9" s="6" customFormat="1" ht="24.75" customHeight="1" x14ac:dyDescent="0.2">
      <c r="E257" s="7"/>
      <c r="H257" s="7"/>
      <c r="I257" s="8"/>
    </row>
    <row r="258" spans="2:9" s="6" customFormat="1" ht="24.75" customHeight="1" x14ac:dyDescent="0.2">
      <c r="E258" s="7"/>
      <c r="H258" s="7"/>
      <c r="I258" s="8"/>
    </row>
    <row r="259" spans="2:9" s="6" customFormat="1" ht="24.75" customHeight="1" x14ac:dyDescent="0.2">
      <c r="E259" s="7"/>
      <c r="H259" s="7"/>
      <c r="I259" s="8"/>
    </row>
    <row r="260" spans="2:9" s="6" customFormat="1" ht="24.75" customHeight="1" x14ac:dyDescent="0.2">
      <c r="E260" s="7"/>
      <c r="F260" s="28" t="s">
        <v>7</v>
      </c>
      <c r="H260" s="7"/>
      <c r="I260" s="8"/>
    </row>
    <row r="261" spans="2:9" s="6" customFormat="1" ht="24.75" customHeight="1" x14ac:dyDescent="0.2">
      <c r="E261" s="7"/>
      <c r="F261" s="28" t="s">
        <v>7</v>
      </c>
      <c r="H261" s="7"/>
      <c r="I261" s="8"/>
    </row>
    <row r="262" spans="2:9" s="6" customFormat="1" ht="24.75" customHeight="1" x14ac:dyDescent="0.2">
      <c r="E262" s="7"/>
      <c r="F262" s="28"/>
      <c r="H262" s="7"/>
      <c r="I262" s="8"/>
    </row>
    <row r="263" spans="2:9" s="6" customFormat="1" ht="24.75" customHeight="1" x14ac:dyDescent="0.2">
      <c r="E263" s="7"/>
      <c r="F263" s="28" t="s">
        <v>7</v>
      </c>
      <c r="H263" s="7"/>
      <c r="I263" s="8"/>
    </row>
    <row r="264" spans="2:9" s="6" customFormat="1" ht="24.75" customHeight="1" x14ac:dyDescent="0.2">
      <c r="E264" s="7"/>
      <c r="F264" s="28">
        <v>8</v>
      </c>
      <c r="H264" s="7"/>
      <c r="I264" s="8"/>
    </row>
    <row r="265" spans="2:9" s="6" customFormat="1" ht="24.75" customHeight="1" x14ac:dyDescent="0.2">
      <c r="E265" s="7"/>
      <c r="F265" s="28" t="s">
        <v>7</v>
      </c>
      <c r="H265" s="7"/>
      <c r="I265" s="8"/>
    </row>
    <row r="266" spans="2:9" s="6" customFormat="1" ht="10.5" customHeight="1" x14ac:dyDescent="0.2">
      <c r="E266" s="7"/>
      <c r="F266" s="28" t="s">
        <v>7</v>
      </c>
      <c r="H266" s="7"/>
      <c r="I266" s="8"/>
    </row>
    <row r="267" spans="2:9" s="6" customFormat="1" ht="10.5" customHeight="1" x14ac:dyDescent="0.2">
      <c r="E267" s="7"/>
      <c r="H267" s="7"/>
      <c r="I267" s="8"/>
    </row>
    <row r="268" spans="2:9" s="6" customFormat="1" ht="24.75" customHeight="1" x14ac:dyDescent="0.2">
      <c r="B268" s="488" t="s">
        <v>662</v>
      </c>
      <c r="C268" s="489"/>
      <c r="D268" s="489"/>
      <c r="E268" s="489"/>
      <c r="F268" s="489"/>
      <c r="G268" s="489"/>
      <c r="H268" s="489"/>
      <c r="I268" s="489"/>
    </row>
    <row r="269" spans="2:9" s="6" customFormat="1" ht="24.75" customHeight="1" x14ac:dyDescent="0.2">
      <c r="B269" s="485" t="s">
        <v>661</v>
      </c>
      <c r="C269" s="486"/>
      <c r="D269" s="486"/>
      <c r="E269" s="486"/>
      <c r="F269" s="486"/>
      <c r="G269" s="486"/>
      <c r="H269" s="486"/>
      <c r="I269" s="486"/>
    </row>
    <row r="270" spans="2:9" s="6" customFormat="1" ht="24.75" customHeight="1" x14ac:dyDescent="0.2">
      <c r="B270" s="487" t="s">
        <v>497</v>
      </c>
      <c r="C270" s="486"/>
      <c r="D270" s="486"/>
      <c r="E270" s="486"/>
      <c r="F270" s="486"/>
      <c r="G270" s="486"/>
      <c r="H270" s="486"/>
      <c r="I270" s="486"/>
    </row>
    <row r="271" spans="2:9" s="35" customFormat="1" ht="24.75" customHeight="1" thickBot="1" x14ac:dyDescent="0.3">
      <c r="B271" s="155" t="s">
        <v>0</v>
      </c>
      <c r="E271" s="36"/>
      <c r="H271" s="36"/>
      <c r="I271" s="152" t="s">
        <v>23</v>
      </c>
    </row>
    <row r="272" spans="2:9" s="19" customFormat="1" ht="24.75" customHeight="1" thickTop="1" thickBot="1" x14ac:dyDescent="0.35">
      <c r="B272" s="12" t="s">
        <v>1</v>
      </c>
      <c r="C272" s="503" t="s">
        <v>15</v>
      </c>
      <c r="D272" s="548"/>
      <c r="E272" s="549"/>
      <c r="F272" s="503" t="s">
        <v>16</v>
      </c>
      <c r="G272" s="548"/>
      <c r="H272" s="549"/>
      <c r="I272" s="506" t="s">
        <v>2</v>
      </c>
    </row>
    <row r="273" spans="2:9" s="5" customFormat="1" ht="24.75" customHeight="1" thickTop="1" x14ac:dyDescent="0.25">
      <c r="B273" s="536" t="s">
        <v>9</v>
      </c>
      <c r="C273" s="22" t="s">
        <v>3</v>
      </c>
      <c r="D273" s="20" t="s">
        <v>4</v>
      </c>
      <c r="E273" s="21" t="s">
        <v>5</v>
      </c>
      <c r="F273" s="22" t="s">
        <v>3</v>
      </c>
      <c r="G273" s="20" t="s">
        <v>4</v>
      </c>
      <c r="H273" s="21" t="s">
        <v>6</v>
      </c>
      <c r="I273" s="545"/>
    </row>
    <row r="274" spans="2:9" s="6" customFormat="1" ht="24.75" customHeight="1" thickBot="1" x14ac:dyDescent="0.25">
      <c r="B274" s="584"/>
      <c r="C274" s="287" t="s">
        <v>10</v>
      </c>
      <c r="D274" s="14" t="s">
        <v>11</v>
      </c>
      <c r="E274" s="15" t="s">
        <v>12</v>
      </c>
      <c r="F274" s="287" t="s">
        <v>10</v>
      </c>
      <c r="G274" s="14" t="s">
        <v>11</v>
      </c>
      <c r="H274" s="15" t="s">
        <v>12</v>
      </c>
      <c r="I274" s="286" t="s">
        <v>13</v>
      </c>
    </row>
    <row r="275" spans="2:9" s="6" customFormat="1" ht="24.75" customHeight="1" thickTop="1" x14ac:dyDescent="0.2">
      <c r="B275" s="134">
        <v>2004</v>
      </c>
      <c r="C275" s="112">
        <v>5130</v>
      </c>
      <c r="D275" s="113">
        <v>22</v>
      </c>
      <c r="E275" s="110">
        <v>1.0857349663803121E-2</v>
      </c>
      <c r="F275" s="112">
        <v>263</v>
      </c>
      <c r="G275" s="118">
        <v>56</v>
      </c>
      <c r="H275" s="110">
        <v>1.4803640682430948E-3</v>
      </c>
      <c r="I275" s="32">
        <f t="shared" ref="I275:I282" si="7">C275-F275</f>
        <v>4867</v>
      </c>
    </row>
    <row r="276" spans="2:9" s="6" customFormat="1" ht="24.75" customHeight="1" x14ac:dyDescent="0.2">
      <c r="B276" s="134">
        <v>2005</v>
      </c>
      <c r="C276" s="120">
        <v>8544</v>
      </c>
      <c r="D276" s="113">
        <v>19</v>
      </c>
      <c r="E276" s="110">
        <v>1.2617700223290762E-2</v>
      </c>
      <c r="F276" s="120">
        <v>331</v>
      </c>
      <c r="G276" s="113">
        <v>55</v>
      </c>
      <c r="H276" s="110">
        <v>1.4844047805906227E-3</v>
      </c>
      <c r="I276" s="32">
        <f t="shared" si="7"/>
        <v>8213</v>
      </c>
    </row>
    <row r="277" spans="2:9" s="6" customFormat="1" ht="24.75" customHeight="1" x14ac:dyDescent="0.2">
      <c r="B277" s="133">
        <v>2006</v>
      </c>
      <c r="C277" s="115">
        <v>10751</v>
      </c>
      <c r="D277" s="109">
        <v>19</v>
      </c>
      <c r="E277" s="110">
        <v>1.3585833631351418E-2</v>
      </c>
      <c r="F277" s="135">
        <v>447</v>
      </c>
      <c r="G277" s="136">
        <v>52</v>
      </c>
      <c r="H277" s="110">
        <v>1.7100098698556248E-3</v>
      </c>
      <c r="I277" s="33">
        <f t="shared" si="7"/>
        <v>10304</v>
      </c>
    </row>
    <row r="278" spans="2:9" s="6" customFormat="1" ht="24.75" customHeight="1" x14ac:dyDescent="0.2">
      <c r="B278" s="133">
        <v>2007</v>
      </c>
      <c r="C278" s="120">
        <v>12510</v>
      </c>
      <c r="D278" s="113">
        <v>18</v>
      </c>
      <c r="E278" s="114">
        <v>1.4306904253530695E-2</v>
      </c>
      <c r="F278" s="138">
        <v>493</v>
      </c>
      <c r="G278" s="139">
        <v>54</v>
      </c>
      <c r="H278" s="114">
        <v>1.4582002318922883E-3</v>
      </c>
      <c r="I278" s="49">
        <f t="shared" si="7"/>
        <v>12017</v>
      </c>
    </row>
    <row r="279" spans="2:9" s="6" customFormat="1" ht="24.75" customHeight="1" x14ac:dyDescent="0.2">
      <c r="B279" s="116">
        <v>2008</v>
      </c>
      <c r="C279" s="120">
        <v>17742</v>
      </c>
      <c r="D279" s="113">
        <v>16</v>
      </c>
      <c r="E279" s="114">
        <v>1.5093382969709447E-2</v>
      </c>
      <c r="F279" s="120">
        <v>676</v>
      </c>
      <c r="G279" s="113">
        <v>52</v>
      </c>
      <c r="H279" s="114">
        <v>1.5657100240183623E-3</v>
      </c>
      <c r="I279" s="49">
        <f t="shared" si="7"/>
        <v>17066</v>
      </c>
    </row>
    <row r="280" spans="2:9" s="6" customFormat="1" ht="24.75" customHeight="1" x14ac:dyDescent="0.2">
      <c r="B280" s="111">
        <v>2009</v>
      </c>
      <c r="C280" s="120">
        <v>5773</v>
      </c>
      <c r="D280" s="113">
        <v>22</v>
      </c>
      <c r="E280" s="114">
        <v>8.0057245159885684E-3</v>
      </c>
      <c r="F280" s="120">
        <v>640</v>
      </c>
      <c r="G280" s="113">
        <v>51</v>
      </c>
      <c r="H280" s="114">
        <v>1.7862625247704374E-3</v>
      </c>
      <c r="I280" s="49">
        <f t="shared" si="7"/>
        <v>5133</v>
      </c>
    </row>
    <row r="281" spans="2:9" s="6" customFormat="1" ht="24.75" customHeight="1" x14ac:dyDescent="0.2">
      <c r="B281" s="111">
        <v>2010</v>
      </c>
      <c r="C281" s="120">
        <v>9226</v>
      </c>
      <c r="D281" s="113">
        <v>21</v>
      </c>
      <c r="E281" s="114">
        <v>9.796291085545002E-3</v>
      </c>
      <c r="F281" s="120">
        <v>750</v>
      </c>
      <c r="G281" s="113">
        <v>53</v>
      </c>
      <c r="H281" s="114">
        <v>1.8715563363411324E-3</v>
      </c>
      <c r="I281" s="49">
        <f t="shared" si="7"/>
        <v>8476</v>
      </c>
    </row>
    <row r="282" spans="2:9" s="6" customFormat="1" ht="24.75" customHeight="1" x14ac:dyDescent="0.2">
      <c r="B282" s="111">
        <v>2011</v>
      </c>
      <c r="C282" s="120">
        <v>13064</v>
      </c>
      <c r="D282" s="113">
        <v>20</v>
      </c>
      <c r="E282" s="114">
        <v>9.5523610359602822E-3</v>
      </c>
      <c r="F282" s="120">
        <v>972</v>
      </c>
      <c r="G282" s="113">
        <v>53</v>
      </c>
      <c r="H282" s="114">
        <v>1.9698084300505221E-3</v>
      </c>
      <c r="I282" s="49">
        <f t="shared" si="7"/>
        <v>12092</v>
      </c>
    </row>
    <row r="283" spans="2:9" s="6" customFormat="1" ht="24.75" customHeight="1" x14ac:dyDescent="0.2">
      <c r="B283" s="111">
        <v>2012</v>
      </c>
      <c r="C283" s="120">
        <v>12870</v>
      </c>
      <c r="D283" s="113">
        <v>21</v>
      </c>
      <c r="E283" s="114">
        <v>8.8362391538082345E-3</v>
      </c>
      <c r="F283" s="120">
        <v>1030</v>
      </c>
      <c r="G283" s="113">
        <v>53</v>
      </c>
      <c r="H283" s="114">
        <v>1.7652916244624858E-3</v>
      </c>
      <c r="I283" s="49">
        <v>11840</v>
      </c>
    </row>
    <row r="284" spans="2:9" s="6" customFormat="1" ht="24.75" customHeight="1" thickBot="1" x14ac:dyDescent="0.25">
      <c r="B284" s="121">
        <v>2013</v>
      </c>
      <c r="C284" s="122">
        <v>9818</v>
      </c>
      <c r="D284" s="123">
        <v>25</v>
      </c>
      <c r="E284" s="124">
        <v>6.9654769734158297E-3</v>
      </c>
      <c r="F284" s="122">
        <v>958</v>
      </c>
      <c r="G284" s="123">
        <v>52</v>
      </c>
      <c r="H284" s="124">
        <v>1.5192314401616285E-3</v>
      </c>
      <c r="I284" s="16">
        <v>8861</v>
      </c>
    </row>
    <row r="285" spans="2:9" s="6" customFormat="1" ht="10.5" customHeight="1" thickTop="1" thickBot="1" x14ac:dyDescent="0.25">
      <c r="B285" s="42"/>
      <c r="C285" s="58"/>
      <c r="D285" s="58"/>
      <c r="E285" s="58"/>
      <c r="F285" s="58"/>
      <c r="G285" s="58"/>
      <c r="H285" s="58"/>
      <c r="I285" s="58"/>
    </row>
    <row r="286" spans="2:9" s="10" customFormat="1" ht="24.75" customHeight="1" thickBot="1" x14ac:dyDescent="0.25">
      <c r="B286" s="499" t="s">
        <v>499</v>
      </c>
      <c r="C286" s="500"/>
      <c r="D286" s="501"/>
      <c r="E286" s="18" t="s">
        <v>3</v>
      </c>
      <c r="F286" s="499" t="s">
        <v>500</v>
      </c>
      <c r="G286" s="500"/>
      <c r="H286" s="501"/>
      <c r="I286" s="18" t="s">
        <v>3</v>
      </c>
    </row>
    <row r="287" spans="2:9" s="6" customFormat="1" ht="24.75" customHeight="1" x14ac:dyDescent="0.2">
      <c r="B287" s="519" t="s">
        <v>60</v>
      </c>
      <c r="C287" s="550"/>
      <c r="D287" s="602"/>
      <c r="E287" s="54">
        <v>9532</v>
      </c>
      <c r="F287" s="520" t="s">
        <v>660</v>
      </c>
      <c r="G287" s="550"/>
      <c r="H287" s="550"/>
      <c r="I287" s="54">
        <v>479</v>
      </c>
    </row>
    <row r="288" spans="2:9" s="6" customFormat="1" ht="24.75" customHeight="1" x14ac:dyDescent="0.2">
      <c r="B288" s="492" t="s">
        <v>412</v>
      </c>
      <c r="C288" s="543"/>
      <c r="D288" s="588"/>
      <c r="E288" s="54">
        <v>64</v>
      </c>
      <c r="F288" s="497" t="s">
        <v>852</v>
      </c>
      <c r="G288" s="544"/>
      <c r="H288" s="543"/>
      <c r="I288" s="54">
        <v>47</v>
      </c>
    </row>
    <row r="289" spans="2:9" s="6" customFormat="1" ht="24.75" customHeight="1" x14ac:dyDescent="0.2">
      <c r="B289" s="492" t="s">
        <v>658</v>
      </c>
      <c r="C289" s="543"/>
      <c r="D289" s="588"/>
      <c r="E289" s="54">
        <v>54</v>
      </c>
      <c r="F289" s="497" t="s">
        <v>853</v>
      </c>
      <c r="G289" s="543"/>
      <c r="H289" s="543"/>
      <c r="I289" s="54">
        <v>33</v>
      </c>
    </row>
    <row r="290" spans="2:9" s="6" customFormat="1" ht="24.75" customHeight="1" x14ac:dyDescent="0.2">
      <c r="B290" s="492" t="s">
        <v>657</v>
      </c>
      <c r="C290" s="543"/>
      <c r="D290" s="588"/>
      <c r="E290" s="125">
        <v>44</v>
      </c>
      <c r="F290" s="492" t="s">
        <v>854</v>
      </c>
      <c r="G290" s="543"/>
      <c r="H290" s="543"/>
      <c r="I290" s="125">
        <v>30</v>
      </c>
    </row>
    <row r="291" spans="2:9" s="6" customFormat="1" ht="24.75" customHeight="1" thickBot="1" x14ac:dyDescent="0.25">
      <c r="B291" s="492" t="s">
        <v>447</v>
      </c>
      <c r="C291" s="543"/>
      <c r="D291" s="588"/>
      <c r="E291" s="125">
        <v>31</v>
      </c>
      <c r="F291" s="492" t="s">
        <v>855</v>
      </c>
      <c r="G291" s="543"/>
      <c r="H291" s="588"/>
      <c r="I291" s="125">
        <v>13</v>
      </c>
    </row>
    <row r="292" spans="2:9" s="6" customFormat="1" ht="24.75" customHeight="1" x14ac:dyDescent="0.2">
      <c r="B292" s="296"/>
      <c r="C292" s="295"/>
      <c r="D292" s="295"/>
      <c r="E292" s="294"/>
      <c r="F292" s="295" t="s">
        <v>7</v>
      </c>
      <c r="G292" s="295"/>
      <c r="H292" s="294"/>
      <c r="I292" s="293"/>
    </row>
    <row r="293" spans="2:9" s="6" customFormat="1" ht="24.75" customHeight="1" x14ac:dyDescent="0.25">
      <c r="B293" s="576" t="s">
        <v>656</v>
      </c>
      <c r="C293" s="577"/>
      <c r="D293" s="577"/>
      <c r="E293" s="577"/>
      <c r="F293" s="577"/>
      <c r="G293" s="577"/>
      <c r="H293" s="577"/>
      <c r="I293" s="577"/>
    </row>
    <row r="294" spans="2:9" s="6" customFormat="1" ht="24.75" customHeight="1" x14ac:dyDescent="0.2">
      <c r="E294" s="7"/>
      <c r="H294" s="7"/>
      <c r="I294" s="8"/>
    </row>
    <row r="295" spans="2:9" s="6" customFormat="1" ht="24.75" customHeight="1" x14ac:dyDescent="0.2">
      <c r="E295" s="7"/>
      <c r="H295" s="7"/>
      <c r="I295" s="8"/>
    </row>
    <row r="296" spans="2:9" s="6" customFormat="1" ht="24.75" customHeight="1" x14ac:dyDescent="0.2">
      <c r="E296" s="7"/>
      <c r="H296" s="7"/>
      <c r="I296" s="8"/>
    </row>
    <row r="297" spans="2:9" s="6" customFormat="1" ht="24.75" customHeight="1" x14ac:dyDescent="0.2">
      <c r="E297" s="7"/>
      <c r="H297" s="7"/>
      <c r="I297" s="8"/>
    </row>
    <row r="298" spans="2:9" s="6" customFormat="1" ht="24.75" customHeight="1" x14ac:dyDescent="0.2">
      <c r="E298" s="7"/>
      <c r="H298" s="7"/>
      <c r="I298" s="8"/>
    </row>
    <row r="299" spans="2:9" s="6" customFormat="1" ht="24.75" customHeight="1" x14ac:dyDescent="0.2">
      <c r="E299" s="7"/>
      <c r="H299" s="7"/>
      <c r="I299" s="8"/>
    </row>
    <row r="300" spans="2:9" s="6" customFormat="1" ht="24.75" customHeight="1" x14ac:dyDescent="0.2">
      <c r="E300" s="7"/>
      <c r="H300" s="7"/>
      <c r="I300" s="8"/>
    </row>
    <row r="301" spans="2:9" s="6" customFormat="1" ht="24.75" customHeight="1" x14ac:dyDescent="0.2">
      <c r="E301" s="7"/>
      <c r="H301" s="7"/>
      <c r="I301" s="8"/>
    </row>
    <row r="302" spans="2:9" s="6" customFormat="1" ht="24.75" customHeight="1" x14ac:dyDescent="0.2">
      <c r="E302" s="7"/>
      <c r="F302" s="28" t="s">
        <v>7</v>
      </c>
      <c r="H302" s="7"/>
      <c r="I302" s="8"/>
    </row>
    <row r="303" spans="2:9" s="6" customFormat="1" ht="24.75" customHeight="1" x14ac:dyDescent="0.2">
      <c r="E303" s="7"/>
      <c r="F303" s="28" t="s">
        <v>7</v>
      </c>
      <c r="H303" s="7"/>
      <c r="I303" s="8"/>
    </row>
    <row r="304" spans="2:9" s="6" customFormat="1" ht="10.5" customHeight="1" x14ac:dyDescent="0.2">
      <c r="E304" s="7"/>
      <c r="F304" s="28"/>
      <c r="H304" s="7"/>
      <c r="I304" s="8"/>
    </row>
    <row r="305" spans="2:9" s="6" customFormat="1" ht="10.5" customHeight="1" x14ac:dyDescent="0.2">
      <c r="E305" s="7"/>
      <c r="H305" s="7"/>
      <c r="I305" s="8"/>
    </row>
    <row r="306" spans="2:9" s="6" customFormat="1" ht="24.75" customHeight="1" x14ac:dyDescent="0.2">
      <c r="B306" s="488" t="s">
        <v>655</v>
      </c>
      <c r="C306" s="489"/>
      <c r="D306" s="489"/>
      <c r="E306" s="489"/>
      <c r="F306" s="489"/>
      <c r="G306" s="489"/>
      <c r="H306" s="489"/>
      <c r="I306" s="489"/>
    </row>
    <row r="307" spans="2:9" s="6" customFormat="1" ht="24.75" customHeight="1" x14ac:dyDescent="0.2">
      <c r="B307" s="485" t="s">
        <v>654</v>
      </c>
      <c r="C307" s="486"/>
      <c r="D307" s="486"/>
      <c r="E307" s="486"/>
      <c r="F307" s="486"/>
      <c r="G307" s="486"/>
      <c r="H307" s="486"/>
      <c r="I307" s="486"/>
    </row>
    <row r="308" spans="2:9" s="6" customFormat="1" ht="24.75" customHeight="1" x14ac:dyDescent="0.2">
      <c r="B308" s="487" t="s">
        <v>497</v>
      </c>
      <c r="C308" s="486"/>
      <c r="D308" s="486"/>
      <c r="E308" s="486"/>
      <c r="F308" s="486"/>
      <c r="G308" s="486"/>
      <c r="H308" s="486"/>
      <c r="I308" s="486"/>
    </row>
    <row r="309" spans="2:9" s="35" customFormat="1" ht="24.75" customHeight="1" thickBot="1" x14ac:dyDescent="0.3">
      <c r="B309" s="155" t="s">
        <v>0</v>
      </c>
      <c r="E309" s="36"/>
      <c r="H309" s="36"/>
      <c r="I309" s="152" t="s">
        <v>23</v>
      </c>
    </row>
    <row r="310" spans="2:9" s="19" customFormat="1" ht="24.75" customHeight="1" thickTop="1" thickBot="1" x14ac:dyDescent="0.35">
      <c r="B310" s="12" t="s">
        <v>1</v>
      </c>
      <c r="C310" s="503" t="s">
        <v>15</v>
      </c>
      <c r="D310" s="548"/>
      <c r="E310" s="549"/>
      <c r="F310" s="503" t="s">
        <v>16</v>
      </c>
      <c r="G310" s="548"/>
      <c r="H310" s="549"/>
      <c r="I310" s="506" t="s">
        <v>2</v>
      </c>
    </row>
    <row r="311" spans="2:9" s="5" customFormat="1" ht="24.75" customHeight="1" thickTop="1" x14ac:dyDescent="0.25">
      <c r="B311" s="536" t="s">
        <v>9</v>
      </c>
      <c r="C311" s="22" t="s">
        <v>3</v>
      </c>
      <c r="D311" s="20" t="s">
        <v>4</v>
      </c>
      <c r="E311" s="297" t="s">
        <v>5</v>
      </c>
      <c r="F311" s="22" t="s">
        <v>3</v>
      </c>
      <c r="G311" s="20" t="s">
        <v>4</v>
      </c>
      <c r="H311" s="21" t="s">
        <v>6</v>
      </c>
      <c r="I311" s="545"/>
    </row>
    <row r="312" spans="2:9" s="6" customFormat="1" ht="24.75" customHeight="1" thickBot="1" x14ac:dyDescent="0.25">
      <c r="B312" s="584"/>
      <c r="C312" s="287" t="s">
        <v>10</v>
      </c>
      <c r="D312" s="14" t="s">
        <v>11</v>
      </c>
      <c r="E312" s="15" t="s">
        <v>12</v>
      </c>
      <c r="F312" s="287" t="s">
        <v>10</v>
      </c>
      <c r="G312" s="14" t="s">
        <v>11</v>
      </c>
      <c r="H312" s="15" t="s">
        <v>12</v>
      </c>
      <c r="I312" s="286" t="s">
        <v>13</v>
      </c>
    </row>
    <row r="313" spans="2:9" s="6" customFormat="1" ht="24.75" customHeight="1" thickTop="1" x14ac:dyDescent="0.2">
      <c r="B313" s="134">
        <v>2004</v>
      </c>
      <c r="C313" s="112">
        <v>1345</v>
      </c>
      <c r="D313" s="113">
        <v>38</v>
      </c>
      <c r="E313" s="110">
        <v>2.8466150678002331E-3</v>
      </c>
      <c r="F313" s="112">
        <v>148</v>
      </c>
      <c r="G313" s="118">
        <v>61</v>
      </c>
      <c r="H313" s="110">
        <v>8.3305658593147542E-4</v>
      </c>
      <c r="I313" s="32">
        <f t="shared" ref="I313:I320" si="8">C313-F313</f>
        <v>1197</v>
      </c>
    </row>
    <row r="314" spans="2:9" s="6" customFormat="1" ht="24.75" customHeight="1" x14ac:dyDescent="0.2">
      <c r="B314" s="134">
        <v>2005</v>
      </c>
      <c r="C314" s="120">
        <v>2033</v>
      </c>
      <c r="D314" s="113">
        <v>36</v>
      </c>
      <c r="E314" s="110">
        <v>3.0023156079061471E-3</v>
      </c>
      <c r="F314" s="120">
        <v>563</v>
      </c>
      <c r="G314" s="113">
        <v>48</v>
      </c>
      <c r="H314" s="110">
        <v>2.5248335089804248E-3</v>
      </c>
      <c r="I314" s="32">
        <f t="shared" si="8"/>
        <v>1470</v>
      </c>
    </row>
    <row r="315" spans="2:9" s="6" customFormat="1" ht="24.75" customHeight="1" x14ac:dyDescent="0.2">
      <c r="B315" s="133">
        <v>2006</v>
      </c>
      <c r="C315" s="115">
        <v>2125</v>
      </c>
      <c r="D315" s="109">
        <v>36</v>
      </c>
      <c r="E315" s="110">
        <v>2.6853219669446342E-3</v>
      </c>
      <c r="F315" s="135">
        <v>179</v>
      </c>
      <c r="G315" s="136">
        <v>62</v>
      </c>
      <c r="H315" s="110">
        <v>6.847690530294336E-4</v>
      </c>
      <c r="I315" s="33">
        <f t="shared" si="8"/>
        <v>1946</v>
      </c>
    </row>
    <row r="316" spans="2:9" s="6" customFormat="1" ht="24.75" customHeight="1" x14ac:dyDescent="0.2">
      <c r="B316" s="137">
        <v>2007</v>
      </c>
      <c r="C316" s="120">
        <v>1802</v>
      </c>
      <c r="D316" s="113">
        <v>39</v>
      </c>
      <c r="E316" s="114">
        <v>2.0608346494694093E-3</v>
      </c>
      <c r="F316" s="138">
        <v>147</v>
      </c>
      <c r="G316" s="139">
        <v>71</v>
      </c>
      <c r="H316" s="114">
        <v>4.347980407467878E-4</v>
      </c>
      <c r="I316" s="49">
        <f t="shared" si="8"/>
        <v>1655</v>
      </c>
    </row>
    <row r="317" spans="2:9" s="6" customFormat="1" ht="24.75" customHeight="1" x14ac:dyDescent="0.2">
      <c r="B317" s="111">
        <v>2008</v>
      </c>
      <c r="C317" s="120">
        <v>1074</v>
      </c>
      <c r="D317" s="113">
        <v>47</v>
      </c>
      <c r="E317" s="114">
        <v>9.1366775501453869E-4</v>
      </c>
      <c r="F317" s="120">
        <v>227</v>
      </c>
      <c r="G317" s="113">
        <v>65</v>
      </c>
      <c r="H317" s="114">
        <v>5.2576357315409509E-4</v>
      </c>
      <c r="I317" s="49">
        <f t="shared" si="8"/>
        <v>847</v>
      </c>
    </row>
    <row r="318" spans="2:9" s="6" customFormat="1" ht="24.75" customHeight="1" x14ac:dyDescent="0.2">
      <c r="B318" s="111">
        <v>2009</v>
      </c>
      <c r="C318" s="120">
        <v>1094</v>
      </c>
      <c r="D318" s="113">
        <v>43</v>
      </c>
      <c r="E318" s="114">
        <v>1.517107677202753E-3</v>
      </c>
      <c r="F318" s="120">
        <v>150</v>
      </c>
      <c r="G318" s="113">
        <v>69</v>
      </c>
      <c r="H318" s="114">
        <v>4.1865527924307125E-4</v>
      </c>
      <c r="I318" s="49">
        <f t="shared" si="8"/>
        <v>944</v>
      </c>
    </row>
    <row r="319" spans="2:9" s="6" customFormat="1" ht="24.75" customHeight="1" x14ac:dyDescent="0.2">
      <c r="B319" s="111">
        <v>2010</v>
      </c>
      <c r="C319" s="120">
        <v>1556</v>
      </c>
      <c r="D319" s="113">
        <v>41</v>
      </c>
      <c r="E319" s="114">
        <v>1.6521817612300048E-3</v>
      </c>
      <c r="F319" s="120">
        <v>263</v>
      </c>
      <c r="G319" s="113">
        <v>66</v>
      </c>
      <c r="H319" s="114">
        <v>6.5629242194362376E-4</v>
      </c>
      <c r="I319" s="49">
        <f t="shared" si="8"/>
        <v>1293</v>
      </c>
    </row>
    <row r="320" spans="2:9" s="6" customFormat="1" ht="24.75" customHeight="1" x14ac:dyDescent="0.2">
      <c r="B320" s="111">
        <v>2011</v>
      </c>
      <c r="C320" s="120">
        <v>1897</v>
      </c>
      <c r="D320" s="113">
        <v>43</v>
      </c>
      <c r="E320" s="114">
        <v>1.3870812067679618E-3</v>
      </c>
      <c r="F320" s="120">
        <v>277</v>
      </c>
      <c r="G320" s="113">
        <v>66</v>
      </c>
      <c r="H320" s="114">
        <v>5.6135487152674337E-4</v>
      </c>
      <c r="I320" s="49">
        <f t="shared" si="8"/>
        <v>1620</v>
      </c>
    </row>
    <row r="321" spans="2:9" s="6" customFormat="1" ht="24.75" customHeight="1" x14ac:dyDescent="0.2">
      <c r="B321" s="111">
        <v>2012</v>
      </c>
      <c r="C321" s="120">
        <v>1747</v>
      </c>
      <c r="D321" s="113">
        <v>46</v>
      </c>
      <c r="E321" s="114">
        <v>1.1994490910414129E-3</v>
      </c>
      <c r="F321" s="120">
        <v>223</v>
      </c>
      <c r="G321" s="113">
        <v>72</v>
      </c>
      <c r="H321" s="114">
        <v>3.8219420607294596E-4</v>
      </c>
      <c r="I321" s="49">
        <v>1524</v>
      </c>
    </row>
    <row r="322" spans="2:9" s="6" customFormat="1" ht="24.75" customHeight="1" thickBot="1" x14ac:dyDescent="0.25">
      <c r="B322" s="121">
        <v>2013</v>
      </c>
      <c r="C322" s="122">
        <v>868</v>
      </c>
      <c r="D322" s="123">
        <v>50</v>
      </c>
      <c r="E322" s="124">
        <v>6.1581116448614179E-4</v>
      </c>
      <c r="F322" s="122">
        <v>209</v>
      </c>
      <c r="G322" s="123">
        <v>73</v>
      </c>
      <c r="H322" s="124">
        <v>3.3143984446114857E-4</v>
      </c>
      <c r="I322" s="16">
        <f>C322-F322</f>
        <v>659</v>
      </c>
    </row>
    <row r="323" spans="2:9" s="6" customFormat="1" ht="10.5" customHeight="1" thickTop="1" thickBot="1" x14ac:dyDescent="0.25">
      <c r="B323" s="42"/>
      <c r="C323" s="58"/>
      <c r="D323" s="58"/>
      <c r="E323" s="58"/>
      <c r="F323" s="58"/>
      <c r="G323" s="58"/>
      <c r="H323" s="58"/>
      <c r="I323" s="58"/>
    </row>
    <row r="324" spans="2:9" s="10" customFormat="1" ht="24.75" customHeight="1" thickBot="1" x14ac:dyDescent="0.25">
      <c r="B324" s="499" t="s">
        <v>499</v>
      </c>
      <c r="C324" s="500"/>
      <c r="D324" s="501"/>
      <c r="E324" s="18" t="s">
        <v>3</v>
      </c>
      <c r="F324" s="499" t="s">
        <v>500</v>
      </c>
      <c r="G324" s="500"/>
      <c r="H324" s="501"/>
      <c r="I324" s="18" t="s">
        <v>3</v>
      </c>
    </row>
    <row r="325" spans="2:9" s="6" customFormat="1" ht="24.75" customHeight="1" x14ac:dyDescent="0.2">
      <c r="B325" s="519" t="s">
        <v>653</v>
      </c>
      <c r="C325" s="550"/>
      <c r="D325" s="550"/>
      <c r="E325" s="54">
        <v>164</v>
      </c>
      <c r="F325" s="510" t="s">
        <v>652</v>
      </c>
      <c r="G325" s="550"/>
      <c r="H325" s="550"/>
      <c r="I325" s="51">
        <v>79</v>
      </c>
    </row>
    <row r="326" spans="2:9" s="6" customFormat="1" ht="24.75" customHeight="1" x14ac:dyDescent="0.2">
      <c r="B326" s="492" t="s">
        <v>425</v>
      </c>
      <c r="C326" s="543"/>
      <c r="D326" s="588"/>
      <c r="E326" s="54">
        <v>150</v>
      </c>
      <c r="F326" s="497" t="s">
        <v>651</v>
      </c>
      <c r="G326" s="544"/>
      <c r="H326" s="543"/>
      <c r="I326" s="51">
        <v>18</v>
      </c>
    </row>
    <row r="327" spans="2:9" s="6" customFormat="1" ht="24.75" customHeight="1" x14ac:dyDescent="0.2">
      <c r="B327" s="492" t="s">
        <v>369</v>
      </c>
      <c r="C327" s="543"/>
      <c r="D327" s="543"/>
      <c r="E327" s="54">
        <v>141</v>
      </c>
      <c r="F327" s="514" t="s">
        <v>857</v>
      </c>
      <c r="G327" s="564"/>
      <c r="H327" s="555"/>
      <c r="I327" s="51">
        <v>15</v>
      </c>
    </row>
    <row r="328" spans="2:9" s="6" customFormat="1" ht="24.75" customHeight="1" x14ac:dyDescent="0.2">
      <c r="B328" s="492" t="s">
        <v>426</v>
      </c>
      <c r="C328" s="543"/>
      <c r="D328" s="543"/>
      <c r="E328" s="54">
        <v>101</v>
      </c>
      <c r="F328" s="514" t="s">
        <v>858</v>
      </c>
      <c r="G328" s="555"/>
      <c r="H328" s="555"/>
      <c r="I328" s="51">
        <v>7</v>
      </c>
    </row>
    <row r="329" spans="2:9" s="6" customFormat="1" ht="24.75" customHeight="1" thickBot="1" x14ac:dyDescent="0.25">
      <c r="B329" s="492" t="s">
        <v>856</v>
      </c>
      <c r="C329" s="543"/>
      <c r="D329" s="543"/>
      <c r="E329" s="79">
        <v>47</v>
      </c>
      <c r="F329" s="492" t="s">
        <v>859</v>
      </c>
      <c r="G329" s="543"/>
      <c r="H329" s="543"/>
      <c r="I329" s="79">
        <v>7</v>
      </c>
    </row>
    <row r="330" spans="2:9" s="6" customFormat="1" ht="24.75" customHeight="1" x14ac:dyDescent="0.2">
      <c r="B330" s="296"/>
      <c r="C330" s="295"/>
      <c r="D330" s="295"/>
      <c r="E330" s="294"/>
      <c r="F330" s="295" t="s">
        <v>7</v>
      </c>
      <c r="G330" s="295"/>
      <c r="H330" s="294"/>
      <c r="I330" s="293"/>
    </row>
    <row r="331" spans="2:9" s="6" customFormat="1" ht="24.75" customHeight="1" x14ac:dyDescent="0.25">
      <c r="B331" s="576" t="s">
        <v>650</v>
      </c>
      <c r="C331" s="577"/>
      <c r="D331" s="577"/>
      <c r="E331" s="577"/>
      <c r="F331" s="577"/>
      <c r="G331" s="577"/>
      <c r="H331" s="577"/>
      <c r="I331" s="577"/>
    </row>
    <row r="332" spans="2:9" s="6" customFormat="1" ht="24.75" customHeight="1" x14ac:dyDescent="0.2">
      <c r="E332" s="7"/>
      <c r="H332" s="7"/>
      <c r="I332" s="8"/>
    </row>
    <row r="333" spans="2:9" s="6" customFormat="1" ht="24.75" customHeight="1" x14ac:dyDescent="0.2">
      <c r="E333" s="7"/>
      <c r="H333" s="7"/>
      <c r="I333" s="8"/>
    </row>
    <row r="334" spans="2:9" s="6" customFormat="1" ht="24.75" customHeight="1" x14ac:dyDescent="0.2">
      <c r="E334" s="7"/>
      <c r="H334" s="7"/>
      <c r="I334" s="8"/>
    </row>
    <row r="335" spans="2:9" s="6" customFormat="1" ht="24.75" customHeight="1" x14ac:dyDescent="0.2">
      <c r="E335" s="7"/>
      <c r="H335" s="7"/>
      <c r="I335" s="8"/>
    </row>
    <row r="336" spans="2:9" s="6" customFormat="1" ht="24.75" customHeight="1" x14ac:dyDescent="0.2">
      <c r="E336" s="7"/>
      <c r="H336" s="7"/>
      <c r="I336" s="8"/>
    </row>
    <row r="337" spans="2:9" s="6" customFormat="1" ht="24.75" customHeight="1" x14ac:dyDescent="0.2">
      <c r="E337" s="7"/>
      <c r="H337" s="7"/>
      <c r="I337" s="8"/>
    </row>
    <row r="338" spans="2:9" s="6" customFormat="1" ht="24.75" customHeight="1" x14ac:dyDescent="0.2">
      <c r="E338" s="7"/>
      <c r="F338" s="28" t="s">
        <v>7</v>
      </c>
      <c r="H338" s="7"/>
      <c r="I338" s="8"/>
    </row>
    <row r="339" spans="2:9" s="6" customFormat="1" ht="24.75" customHeight="1" x14ac:dyDescent="0.2">
      <c r="E339" s="7"/>
      <c r="F339" s="28" t="s">
        <v>7</v>
      </c>
      <c r="H339" s="7"/>
      <c r="I339" s="8"/>
    </row>
    <row r="340" spans="2:9" s="6" customFormat="1" ht="24.75" customHeight="1" x14ac:dyDescent="0.2">
      <c r="E340" s="7"/>
      <c r="F340" s="28"/>
      <c r="H340" s="7"/>
      <c r="I340" s="8"/>
    </row>
    <row r="341" spans="2:9" s="6" customFormat="1" ht="24.75" customHeight="1" x14ac:dyDescent="0.2">
      <c r="E341" s="7"/>
      <c r="F341" s="28" t="s">
        <v>7</v>
      </c>
      <c r="H341" s="7"/>
      <c r="I341" s="8"/>
    </row>
    <row r="342" spans="2:9" s="6" customFormat="1" ht="10.5" customHeight="1" x14ac:dyDescent="0.2">
      <c r="E342" s="7"/>
      <c r="F342" s="28" t="s">
        <v>7</v>
      </c>
      <c r="H342" s="7"/>
      <c r="I342" s="8"/>
    </row>
    <row r="343" spans="2:9" s="6" customFormat="1" ht="10.5" customHeight="1" x14ac:dyDescent="0.2">
      <c r="E343" s="7"/>
      <c r="H343" s="7"/>
      <c r="I343" s="8"/>
    </row>
    <row r="344" spans="2:9" s="6" customFormat="1" ht="24.75" customHeight="1" x14ac:dyDescent="0.2">
      <c r="B344" s="488" t="s">
        <v>649</v>
      </c>
      <c r="C344" s="489"/>
      <c r="D344" s="489"/>
      <c r="E344" s="489"/>
      <c r="F344" s="489"/>
      <c r="G344" s="489"/>
      <c r="H344" s="489"/>
      <c r="I344" s="489"/>
    </row>
    <row r="345" spans="2:9" s="6" customFormat="1" ht="24.75" customHeight="1" x14ac:dyDescent="0.2">
      <c r="B345" s="485" t="s">
        <v>648</v>
      </c>
      <c r="C345" s="486"/>
      <c r="D345" s="486"/>
      <c r="E345" s="486"/>
      <c r="F345" s="486"/>
      <c r="G345" s="486"/>
      <c r="H345" s="486"/>
      <c r="I345" s="486"/>
    </row>
    <row r="346" spans="2:9" s="6" customFormat="1" ht="24.75" customHeight="1" x14ac:dyDescent="0.2">
      <c r="B346" s="487" t="s">
        <v>497</v>
      </c>
      <c r="C346" s="486"/>
      <c r="D346" s="486"/>
      <c r="E346" s="486"/>
      <c r="F346" s="486"/>
      <c r="G346" s="486"/>
      <c r="H346" s="486"/>
      <c r="I346" s="486"/>
    </row>
    <row r="347" spans="2:9" s="6" customFormat="1" ht="24.75" customHeight="1" thickBot="1" x14ac:dyDescent="0.3">
      <c r="B347" s="155" t="s">
        <v>0</v>
      </c>
      <c r="C347" s="35"/>
      <c r="D347" s="35"/>
      <c r="E347" s="36"/>
      <c r="F347" s="35"/>
      <c r="G347" s="35"/>
      <c r="H347" s="36"/>
      <c r="I347" s="152" t="s">
        <v>23</v>
      </c>
    </row>
    <row r="348" spans="2:9" s="6" customFormat="1" ht="24.75" customHeight="1" thickTop="1" thickBot="1" x14ac:dyDescent="0.25">
      <c r="B348" s="12" t="s">
        <v>1</v>
      </c>
      <c r="C348" s="503" t="s">
        <v>15</v>
      </c>
      <c r="D348" s="548"/>
      <c r="E348" s="549"/>
      <c r="F348" s="503" t="s">
        <v>16</v>
      </c>
      <c r="G348" s="548"/>
      <c r="H348" s="549"/>
      <c r="I348" s="506" t="s">
        <v>2</v>
      </c>
    </row>
    <row r="349" spans="2:9" s="6" customFormat="1" ht="24.75" customHeight="1" thickTop="1" x14ac:dyDescent="0.2">
      <c r="B349" s="536" t="s">
        <v>9</v>
      </c>
      <c r="C349" s="22" t="s">
        <v>3</v>
      </c>
      <c r="D349" s="20" t="s">
        <v>4</v>
      </c>
      <c r="E349" s="297" t="s">
        <v>5</v>
      </c>
      <c r="F349" s="22" t="s">
        <v>3</v>
      </c>
      <c r="G349" s="20" t="s">
        <v>4</v>
      </c>
      <c r="H349" s="21" t="s">
        <v>6</v>
      </c>
      <c r="I349" s="545"/>
    </row>
    <row r="350" spans="2:9" s="6" customFormat="1" ht="24.75" customHeight="1" thickBot="1" x14ac:dyDescent="0.25">
      <c r="B350" s="584"/>
      <c r="C350" s="287" t="s">
        <v>10</v>
      </c>
      <c r="D350" s="14" t="s">
        <v>11</v>
      </c>
      <c r="E350" s="15" t="s">
        <v>12</v>
      </c>
      <c r="F350" s="287" t="s">
        <v>10</v>
      </c>
      <c r="G350" s="14" t="s">
        <v>11</v>
      </c>
      <c r="H350" s="15" t="s">
        <v>12</v>
      </c>
      <c r="I350" s="286" t="s">
        <v>13</v>
      </c>
    </row>
    <row r="351" spans="2:9" s="6" customFormat="1" ht="24.75" customHeight="1" thickTop="1" x14ac:dyDescent="0.2">
      <c r="B351" s="134">
        <v>2004</v>
      </c>
      <c r="C351" s="112">
        <v>634</v>
      </c>
      <c r="D351" s="113">
        <v>47</v>
      </c>
      <c r="E351" s="110">
        <v>1.3418245003608534E-3</v>
      </c>
      <c r="F351" s="112">
        <v>128</v>
      </c>
      <c r="G351" s="118">
        <v>63</v>
      </c>
      <c r="H351" s="110">
        <v>7.2048137161641118E-4</v>
      </c>
      <c r="I351" s="32">
        <f t="shared" ref="I351:I358" si="9">C351-F351</f>
        <v>506</v>
      </c>
    </row>
    <row r="352" spans="2:9" s="6" customFormat="1" ht="24.75" customHeight="1" x14ac:dyDescent="0.2">
      <c r="B352" s="134">
        <v>2005</v>
      </c>
      <c r="C352" s="120">
        <v>604</v>
      </c>
      <c r="D352" s="113">
        <v>45</v>
      </c>
      <c r="E352" s="110">
        <v>8.9198161690866339E-4</v>
      </c>
      <c r="F352" s="120">
        <v>148</v>
      </c>
      <c r="G352" s="113">
        <v>65</v>
      </c>
      <c r="H352" s="110">
        <v>6.6372177500728744E-4</v>
      </c>
      <c r="I352" s="32">
        <f t="shared" si="9"/>
        <v>456</v>
      </c>
    </row>
    <row r="353" spans="2:9" s="6" customFormat="1" ht="24.75" customHeight="1" x14ac:dyDescent="0.2">
      <c r="B353" s="133">
        <v>2006</v>
      </c>
      <c r="C353" s="115">
        <v>701</v>
      </c>
      <c r="D353" s="109">
        <v>48</v>
      </c>
      <c r="E353" s="110">
        <v>8.8584032886032411E-4</v>
      </c>
      <c r="F353" s="135">
        <v>143</v>
      </c>
      <c r="G353" s="136">
        <v>66</v>
      </c>
      <c r="H353" s="110">
        <v>5.4705013733636319E-4</v>
      </c>
      <c r="I353" s="33">
        <f t="shared" si="9"/>
        <v>558</v>
      </c>
    </row>
    <row r="354" spans="2:9" s="6" customFormat="1" ht="24.75" customHeight="1" x14ac:dyDescent="0.2">
      <c r="B354" s="137">
        <v>2007</v>
      </c>
      <c r="C354" s="120">
        <v>534</v>
      </c>
      <c r="D354" s="113">
        <v>49</v>
      </c>
      <c r="E354" s="110">
        <v>6.1070238780059076E-4</v>
      </c>
      <c r="F354" s="138">
        <v>199</v>
      </c>
      <c r="G354" s="139">
        <v>66</v>
      </c>
      <c r="H354" s="110">
        <v>5.8860415039871275E-4</v>
      </c>
      <c r="I354" s="49">
        <f t="shared" si="9"/>
        <v>335</v>
      </c>
    </row>
    <row r="355" spans="2:9" s="6" customFormat="1" ht="24.75" customHeight="1" x14ac:dyDescent="0.2">
      <c r="B355" s="111">
        <v>2008</v>
      </c>
      <c r="C355" s="120">
        <v>761</v>
      </c>
      <c r="D355" s="113">
        <v>50</v>
      </c>
      <c r="E355" s="110">
        <v>6.4739400518255494E-4</v>
      </c>
      <c r="F355" s="120">
        <v>212</v>
      </c>
      <c r="G355" s="113">
        <v>67</v>
      </c>
      <c r="H355" s="110">
        <v>4.9102148682232661E-4</v>
      </c>
      <c r="I355" s="49">
        <f t="shared" si="9"/>
        <v>549</v>
      </c>
    </row>
    <row r="356" spans="2:9" s="6" customFormat="1" ht="24.75" customHeight="1" x14ac:dyDescent="0.2">
      <c r="B356" s="111">
        <v>2009</v>
      </c>
      <c r="C356" s="120">
        <v>472</v>
      </c>
      <c r="D356" s="113">
        <v>52</v>
      </c>
      <c r="E356" s="110">
        <v>6.545473707858313E-4</v>
      </c>
      <c r="F356" s="120">
        <v>133</v>
      </c>
      <c r="G356" s="113">
        <v>72</v>
      </c>
      <c r="H356" s="110">
        <v>3.7120768092885651E-4</v>
      </c>
      <c r="I356" s="49">
        <f t="shared" si="9"/>
        <v>339</v>
      </c>
    </row>
    <row r="357" spans="2:9" s="6" customFormat="1" ht="24.75" customHeight="1" x14ac:dyDescent="0.2">
      <c r="B357" s="111">
        <v>2010</v>
      </c>
      <c r="C357" s="120">
        <v>723</v>
      </c>
      <c r="D357" s="113">
        <v>50</v>
      </c>
      <c r="E357" s="110">
        <v>7.676911396974894E-4</v>
      </c>
      <c r="F357" s="120">
        <v>161</v>
      </c>
      <c r="G357" s="113">
        <v>71</v>
      </c>
      <c r="H357" s="110">
        <v>4.0176076020122974E-4</v>
      </c>
      <c r="I357" s="49">
        <f t="shared" si="9"/>
        <v>562</v>
      </c>
    </row>
    <row r="358" spans="2:9" s="6" customFormat="1" ht="24.75" customHeight="1" x14ac:dyDescent="0.2">
      <c r="B358" s="111">
        <v>2011</v>
      </c>
      <c r="C358" s="120">
        <v>724</v>
      </c>
      <c r="D358" s="113">
        <v>56</v>
      </c>
      <c r="E358" s="114">
        <v>5.293868179757535E-4</v>
      </c>
      <c r="F358" s="120">
        <v>258</v>
      </c>
      <c r="G358" s="113">
        <v>67</v>
      </c>
      <c r="H358" s="114">
        <v>5.228503857541509E-4</v>
      </c>
      <c r="I358" s="49">
        <f t="shared" si="9"/>
        <v>466</v>
      </c>
    </row>
    <row r="359" spans="2:9" s="6" customFormat="1" ht="24.75" customHeight="1" x14ac:dyDescent="0.2">
      <c r="B359" s="111">
        <v>2012</v>
      </c>
      <c r="C359" s="120">
        <v>1906</v>
      </c>
      <c r="D359" s="113">
        <v>44</v>
      </c>
      <c r="E359" s="114">
        <v>1.3086147495849645E-3</v>
      </c>
      <c r="F359" s="120">
        <v>272</v>
      </c>
      <c r="G359" s="113">
        <v>68</v>
      </c>
      <c r="H359" s="114">
        <v>4.6617409888718075E-4</v>
      </c>
      <c r="I359" s="49">
        <v>1634</v>
      </c>
    </row>
    <row r="360" spans="2:9" s="6" customFormat="1" ht="24.75" customHeight="1" thickBot="1" x14ac:dyDescent="0.25">
      <c r="B360" s="121">
        <v>2013</v>
      </c>
      <c r="C360" s="122">
        <v>418</v>
      </c>
      <c r="D360" s="123">
        <v>59</v>
      </c>
      <c r="E360" s="124">
        <v>2.9655422437235862E-4</v>
      </c>
      <c r="F360" s="122">
        <v>289</v>
      </c>
      <c r="G360" s="123">
        <v>69</v>
      </c>
      <c r="H360" s="124">
        <v>4.5830677057067916E-4</v>
      </c>
      <c r="I360" s="16">
        <f>C360-F360</f>
        <v>129</v>
      </c>
    </row>
    <row r="361" spans="2:9" s="6" customFormat="1" ht="10.5" customHeight="1" thickTop="1" thickBot="1" x14ac:dyDescent="0.25">
      <c r="B361" s="42"/>
      <c r="C361" s="58"/>
      <c r="D361" s="58"/>
      <c r="E361" s="58"/>
      <c r="F361" s="58"/>
      <c r="G361" s="58"/>
      <c r="H361" s="58"/>
      <c r="I361" s="58"/>
    </row>
    <row r="362" spans="2:9" s="10" customFormat="1" ht="24.75" customHeight="1" thickBot="1" x14ac:dyDescent="0.25">
      <c r="B362" s="499" t="s">
        <v>499</v>
      </c>
      <c r="C362" s="500"/>
      <c r="D362" s="501"/>
      <c r="E362" s="18" t="s">
        <v>3</v>
      </c>
      <c r="F362" s="499" t="s">
        <v>500</v>
      </c>
      <c r="G362" s="500"/>
      <c r="H362" s="501"/>
      <c r="I362" s="18" t="s">
        <v>3</v>
      </c>
    </row>
    <row r="363" spans="2:9" s="6" customFormat="1" ht="24.75" customHeight="1" x14ac:dyDescent="0.2">
      <c r="B363" s="519" t="s">
        <v>60</v>
      </c>
      <c r="C363" s="550"/>
      <c r="D363" s="550"/>
      <c r="E363" s="54">
        <v>138</v>
      </c>
      <c r="F363" s="510" t="s">
        <v>861</v>
      </c>
      <c r="G363" s="550"/>
      <c r="H363" s="550"/>
      <c r="I363" s="51">
        <v>73</v>
      </c>
    </row>
    <row r="364" spans="2:9" s="6" customFormat="1" ht="24.75" customHeight="1" x14ac:dyDescent="0.2">
      <c r="B364" s="492" t="s">
        <v>374</v>
      </c>
      <c r="C364" s="543"/>
      <c r="D364" s="588"/>
      <c r="E364" s="54">
        <v>82</v>
      </c>
      <c r="F364" s="497" t="s">
        <v>659</v>
      </c>
      <c r="G364" s="544"/>
      <c r="H364" s="543"/>
      <c r="I364" s="51">
        <v>26</v>
      </c>
    </row>
    <row r="365" spans="2:9" s="6" customFormat="1" ht="24.75" customHeight="1" x14ac:dyDescent="0.2">
      <c r="B365" s="492" t="s">
        <v>420</v>
      </c>
      <c r="C365" s="543"/>
      <c r="D365" s="543"/>
      <c r="E365" s="54">
        <v>61</v>
      </c>
      <c r="F365" s="497" t="s">
        <v>862</v>
      </c>
      <c r="G365" s="544"/>
      <c r="H365" s="543"/>
      <c r="I365" s="51">
        <v>21</v>
      </c>
    </row>
    <row r="366" spans="2:9" s="6" customFormat="1" ht="24.75" customHeight="1" x14ac:dyDescent="0.2">
      <c r="B366" s="492" t="s">
        <v>421</v>
      </c>
      <c r="C366" s="543"/>
      <c r="D366" s="543"/>
      <c r="E366" s="54">
        <v>22</v>
      </c>
      <c r="F366" s="514" t="s">
        <v>863</v>
      </c>
      <c r="G366" s="555"/>
      <c r="H366" s="555"/>
      <c r="I366" s="51">
        <v>10</v>
      </c>
    </row>
    <row r="367" spans="2:9" s="6" customFormat="1" ht="24.75" customHeight="1" thickBot="1" x14ac:dyDescent="0.25">
      <c r="B367" s="492" t="s">
        <v>860</v>
      </c>
      <c r="C367" s="543"/>
      <c r="D367" s="543"/>
      <c r="E367" s="79">
        <v>18</v>
      </c>
      <c r="F367" s="492" t="s">
        <v>864</v>
      </c>
      <c r="G367" s="543"/>
      <c r="H367" s="543"/>
      <c r="I367" s="79">
        <v>9</v>
      </c>
    </row>
    <row r="368" spans="2:9" s="6" customFormat="1" ht="24.75" customHeight="1" x14ac:dyDescent="0.2">
      <c r="B368" s="296"/>
      <c r="C368" s="295"/>
      <c r="D368" s="295"/>
      <c r="E368" s="294"/>
      <c r="F368" s="295" t="s">
        <v>7</v>
      </c>
      <c r="G368" s="295"/>
      <c r="H368" s="294"/>
      <c r="I368" s="293"/>
    </row>
    <row r="369" spans="2:9" s="6" customFormat="1" ht="24.75" customHeight="1" x14ac:dyDescent="0.25">
      <c r="B369" s="576" t="s">
        <v>647</v>
      </c>
      <c r="C369" s="577"/>
      <c r="D369" s="577"/>
      <c r="E369" s="577"/>
      <c r="F369" s="577"/>
      <c r="G369" s="577"/>
      <c r="H369" s="577"/>
      <c r="I369" s="577"/>
    </row>
    <row r="370" spans="2:9" s="6" customFormat="1" ht="24.75" customHeight="1" x14ac:dyDescent="0.2">
      <c r="E370" s="7"/>
      <c r="H370" s="7"/>
      <c r="I370" s="8"/>
    </row>
    <row r="371" spans="2:9" s="6" customFormat="1" ht="24.75" customHeight="1" x14ac:dyDescent="0.2">
      <c r="E371" s="7"/>
      <c r="H371" s="7"/>
      <c r="I371" s="8"/>
    </row>
    <row r="372" spans="2:9" s="6" customFormat="1" ht="24.75" customHeight="1" x14ac:dyDescent="0.2">
      <c r="E372" s="7"/>
      <c r="H372" s="7"/>
      <c r="I372" s="8"/>
    </row>
    <row r="373" spans="2:9" s="6" customFormat="1" ht="24.75" customHeight="1" x14ac:dyDescent="0.2">
      <c r="E373" s="7"/>
      <c r="H373" s="7"/>
      <c r="I373" s="8"/>
    </row>
    <row r="374" spans="2:9" s="6" customFormat="1" ht="24.75" customHeight="1" x14ac:dyDescent="0.2">
      <c r="E374" s="7"/>
      <c r="H374" s="7"/>
      <c r="I374" s="8"/>
    </row>
    <row r="375" spans="2:9" s="6" customFormat="1" ht="24.75" customHeight="1" x14ac:dyDescent="0.2">
      <c r="E375" s="7"/>
      <c r="H375" s="7"/>
      <c r="I375" s="8"/>
    </row>
    <row r="376" spans="2:9" s="6" customFormat="1" ht="24.75" customHeight="1" x14ac:dyDescent="0.2">
      <c r="E376" s="7"/>
      <c r="F376" s="28" t="s">
        <v>7</v>
      </c>
      <c r="H376" s="7"/>
      <c r="I376" s="8"/>
    </row>
    <row r="377" spans="2:9" s="6" customFormat="1" ht="24.75" customHeight="1" x14ac:dyDescent="0.2">
      <c r="E377" s="7"/>
      <c r="F377" s="28" t="s">
        <v>7</v>
      </c>
      <c r="H377" s="7"/>
      <c r="I377" s="8"/>
    </row>
    <row r="378" spans="2:9" ht="24.75" customHeight="1" x14ac:dyDescent="0.2">
      <c r="B378" s="6"/>
      <c r="C378" s="6"/>
      <c r="D378" s="6"/>
      <c r="E378" s="7"/>
      <c r="F378" s="28"/>
      <c r="G378" s="6"/>
      <c r="H378" s="7"/>
      <c r="I378" s="8"/>
    </row>
    <row r="379" spans="2:9" ht="24.75" customHeight="1" x14ac:dyDescent="0.2">
      <c r="B379" s="6"/>
      <c r="C379" s="6"/>
      <c r="D379" s="6"/>
      <c r="E379" s="7"/>
      <c r="F379" s="28" t="s">
        <v>7</v>
      </c>
      <c r="G379" s="6"/>
      <c r="H379" s="7"/>
      <c r="I379" s="8"/>
    </row>
    <row r="380" spans="2:9" ht="10.5" customHeight="1" x14ac:dyDescent="0.2">
      <c r="B380" s="6"/>
      <c r="C380" s="6"/>
      <c r="D380" s="6"/>
      <c r="E380" s="7"/>
      <c r="F380" s="28" t="s">
        <v>7</v>
      </c>
      <c r="G380" s="6"/>
      <c r="H380" s="7"/>
      <c r="I380" s="8"/>
    </row>
    <row r="381" spans="2:9" ht="24.75" customHeight="1" x14ac:dyDescent="0.2"/>
    <row r="382" spans="2:9" ht="24.75" customHeight="1" x14ac:dyDescent="0.2"/>
    <row r="383" spans="2:9" ht="24.75" customHeight="1" x14ac:dyDescent="0.2"/>
    <row r="384" spans="2:9" ht="24.75" customHeight="1" x14ac:dyDescent="0.2"/>
    <row r="385" ht="24.75" customHeight="1" x14ac:dyDescent="0.2"/>
    <row r="386" ht="24.75" customHeight="1" x14ac:dyDescent="0.2"/>
    <row r="387" ht="24.75" customHeight="1" x14ac:dyDescent="0.2"/>
    <row r="388" ht="24.75" customHeight="1" x14ac:dyDescent="0.2"/>
    <row r="389" ht="24.75" customHeight="1" x14ac:dyDescent="0.2"/>
    <row r="390" ht="24.75" customHeight="1" x14ac:dyDescent="0.2"/>
    <row r="391" ht="24.75" customHeight="1" x14ac:dyDescent="0.2"/>
    <row r="392" ht="24.75" customHeight="1" x14ac:dyDescent="0.2"/>
    <row r="393" ht="24.75" customHeight="1" x14ac:dyDescent="0.2"/>
    <row r="394" ht="24.75" customHeight="1" x14ac:dyDescent="0.2"/>
    <row r="395" ht="24.75" customHeight="1" x14ac:dyDescent="0.2"/>
    <row r="396" ht="24.75" customHeight="1" x14ac:dyDescent="0.2"/>
    <row r="397" ht="24.75" customHeight="1" x14ac:dyDescent="0.2"/>
    <row r="398" ht="24.75" customHeight="1" x14ac:dyDescent="0.2"/>
    <row r="399" ht="24.75" customHeight="1" x14ac:dyDescent="0.2"/>
    <row r="400" ht="24.75" customHeight="1" x14ac:dyDescent="0.2"/>
    <row r="401" ht="24.75" customHeight="1" x14ac:dyDescent="0.2"/>
    <row r="402" ht="24.75" customHeight="1" x14ac:dyDescent="0.2"/>
    <row r="403" ht="24.75" customHeight="1" x14ac:dyDescent="0.2"/>
    <row r="404" ht="24.75" customHeight="1" x14ac:dyDescent="0.2"/>
    <row r="405" ht="24.75" customHeight="1" x14ac:dyDescent="0.2"/>
    <row r="406" ht="24.75" customHeight="1" x14ac:dyDescent="0.2"/>
    <row r="407" ht="24.75" customHeight="1" x14ac:dyDescent="0.2"/>
    <row r="408" ht="24.75" customHeight="1" x14ac:dyDescent="0.2"/>
    <row r="409" ht="24.75" customHeight="1" x14ac:dyDescent="0.2"/>
    <row r="410" ht="24.75" customHeight="1" x14ac:dyDescent="0.2"/>
    <row r="411" ht="24.75" customHeight="1" x14ac:dyDescent="0.2"/>
    <row r="412" ht="24.75" customHeight="1" x14ac:dyDescent="0.2"/>
  </sheetData>
  <mergeCells count="201">
    <mergeCell ref="B366:D366"/>
    <mergeCell ref="F366:H366"/>
    <mergeCell ref="B367:D367"/>
    <mergeCell ref="F367:H367"/>
    <mergeCell ref="B364:D364"/>
    <mergeCell ref="F364:H364"/>
    <mergeCell ref="B365:D365"/>
    <mergeCell ref="F365:H365"/>
    <mergeCell ref="B363:D363"/>
    <mergeCell ref="F363:H363"/>
    <mergeCell ref="F348:H348"/>
    <mergeCell ref="B159:B160"/>
    <mergeCell ref="F329:H329"/>
    <mergeCell ref="B197:B198"/>
    <mergeCell ref="B349:B350"/>
    <mergeCell ref="F172:H172"/>
    <mergeCell ref="B362:D362"/>
    <mergeCell ref="F362:H362"/>
    <mergeCell ref="B155:I155"/>
    <mergeCell ref="B194:I194"/>
    <mergeCell ref="F212:H212"/>
    <mergeCell ref="F211:H211"/>
    <mergeCell ref="C196:E196"/>
    <mergeCell ref="C158:E158"/>
    <mergeCell ref="B177:D177"/>
    <mergeCell ref="F177:H177"/>
    <mergeCell ref="B213:D213"/>
    <mergeCell ref="F176:H176"/>
    <mergeCell ref="F174:H174"/>
    <mergeCell ref="F173:H173"/>
    <mergeCell ref="B173:D173"/>
    <mergeCell ref="F158:H158"/>
    <mergeCell ref="B253:D253"/>
    <mergeCell ref="C234:E234"/>
    <mergeCell ref="F139:H139"/>
    <mergeCell ref="F175:H175"/>
    <mergeCell ref="I348:I349"/>
    <mergeCell ref="F287:H287"/>
    <mergeCell ref="F288:H288"/>
    <mergeCell ref="B287:D287"/>
    <mergeCell ref="C272:E272"/>
    <mergeCell ref="F272:H272"/>
    <mergeCell ref="B286:D286"/>
    <mergeCell ref="B331:I331"/>
    <mergeCell ref="F324:H324"/>
    <mergeCell ref="F289:H289"/>
    <mergeCell ref="F290:H290"/>
    <mergeCell ref="B329:D329"/>
    <mergeCell ref="I196:I197"/>
    <mergeCell ref="F196:H196"/>
    <mergeCell ref="I272:I273"/>
    <mergeCell ref="F286:H286"/>
    <mergeCell ref="B273:B274"/>
    <mergeCell ref="B268:I268"/>
    <mergeCell ref="B269:I269"/>
    <mergeCell ref="B250:D250"/>
    <mergeCell ref="B251:D251"/>
    <mergeCell ref="C348:E348"/>
    <mergeCell ref="B249:D249"/>
    <mergeCell ref="F251:H251"/>
    <mergeCell ref="B235:B236"/>
    <mergeCell ref="B248:D248"/>
    <mergeCell ref="C6:E6"/>
    <mergeCell ref="F6:H6"/>
    <mergeCell ref="C44:E44"/>
    <mergeCell ref="B100:D100"/>
    <mergeCell ref="F20:H20"/>
    <mergeCell ref="F138:H138"/>
    <mergeCell ref="F134:H134"/>
    <mergeCell ref="F136:H136"/>
    <mergeCell ref="F98:H98"/>
    <mergeCell ref="F100:H100"/>
    <mergeCell ref="B24:D24"/>
    <mergeCell ref="F137:H137"/>
    <mergeCell ref="B138:D138"/>
    <mergeCell ref="F82:H82"/>
    <mergeCell ref="B59:D59"/>
    <mergeCell ref="F96:H96"/>
    <mergeCell ref="F63:H63"/>
    <mergeCell ref="B23:D23"/>
    <mergeCell ref="B62:D62"/>
    <mergeCell ref="B63:D63"/>
    <mergeCell ref="B25:D25"/>
    <mergeCell ref="B136:D136"/>
    <mergeCell ref="B137:D137"/>
    <mergeCell ref="B103:I103"/>
    <mergeCell ref="F44:H44"/>
    <mergeCell ref="F22:H22"/>
    <mergeCell ref="I44:I45"/>
    <mergeCell ref="B45:B46"/>
    <mergeCell ref="B121:B122"/>
    <mergeCell ref="B101:D101"/>
    <mergeCell ref="C120:E120"/>
    <mergeCell ref="F97:H97"/>
    <mergeCell ref="B117:I117"/>
    <mergeCell ref="F25:H25"/>
    <mergeCell ref="B41:I41"/>
    <mergeCell ref="B42:I42"/>
    <mergeCell ref="F61:H61"/>
    <mergeCell ref="F62:H62"/>
    <mergeCell ref="B60:D60"/>
    <mergeCell ref="F58:H58"/>
    <mergeCell ref="F59:H59"/>
    <mergeCell ref="F60:H60"/>
    <mergeCell ref="I120:I121"/>
    <mergeCell ref="B2:I2"/>
    <mergeCell ref="B3:I3"/>
    <mergeCell ref="B4:I4"/>
    <mergeCell ref="B40:I40"/>
    <mergeCell ref="F23:H23"/>
    <mergeCell ref="B7:B8"/>
    <mergeCell ref="I6:I7"/>
    <mergeCell ref="B20:D20"/>
    <mergeCell ref="F248:H248"/>
    <mergeCell ref="I234:I235"/>
    <mergeCell ref="B61:D61"/>
    <mergeCell ref="B96:D96"/>
    <mergeCell ref="B97:D97"/>
    <mergeCell ref="B98:D98"/>
    <mergeCell ref="B118:I118"/>
    <mergeCell ref="F215:H215"/>
    <mergeCell ref="B230:I230"/>
    <mergeCell ref="B231:I231"/>
    <mergeCell ref="B232:I232"/>
    <mergeCell ref="F234:H234"/>
    <mergeCell ref="B134:D134"/>
    <mergeCell ref="F214:H214"/>
    <mergeCell ref="F213:H213"/>
    <mergeCell ref="B174:D174"/>
    <mergeCell ref="B21:D21"/>
    <mergeCell ref="F24:H24"/>
    <mergeCell ref="F21:H21"/>
    <mergeCell ref="B22:D22"/>
    <mergeCell ref="F120:H120"/>
    <mergeCell ref="F101:H101"/>
    <mergeCell ref="F99:H99"/>
    <mergeCell ref="B99:D99"/>
    <mergeCell ref="B211:D211"/>
    <mergeCell ref="F210:H210"/>
    <mergeCell ref="B175:D175"/>
    <mergeCell ref="B176:D176"/>
    <mergeCell ref="B192:I192"/>
    <mergeCell ref="B193:I193"/>
    <mergeCell ref="B210:D210"/>
    <mergeCell ref="C82:E82"/>
    <mergeCell ref="B64:D64"/>
    <mergeCell ref="B80:I80"/>
    <mergeCell ref="I82:I83"/>
    <mergeCell ref="B65:I65"/>
    <mergeCell ref="B83:B84"/>
    <mergeCell ref="B78:I78"/>
    <mergeCell ref="B79:I79"/>
    <mergeCell ref="B116:I116"/>
    <mergeCell ref="B369:I369"/>
    <mergeCell ref="B27:I27"/>
    <mergeCell ref="B141:I141"/>
    <mergeCell ref="B179:I179"/>
    <mergeCell ref="B217:I217"/>
    <mergeCell ref="B255:I255"/>
    <mergeCell ref="B344:I344"/>
    <mergeCell ref="B345:I345"/>
    <mergeCell ref="B346:I346"/>
    <mergeCell ref="B328:D328"/>
    <mergeCell ref="B289:D289"/>
    <mergeCell ref="F291:H291"/>
    <mergeCell ref="B288:D288"/>
    <mergeCell ref="F250:H250"/>
    <mergeCell ref="F253:H253"/>
    <mergeCell ref="F252:H252"/>
    <mergeCell ref="F249:H249"/>
    <mergeCell ref="B252:D252"/>
    <mergeCell ref="B324:D324"/>
    <mergeCell ref="B290:D290"/>
    <mergeCell ref="B291:D291"/>
    <mergeCell ref="B311:B312"/>
    <mergeCell ref="B306:I306"/>
    <mergeCell ref="B307:I307"/>
    <mergeCell ref="B270:I270"/>
    <mergeCell ref="I310:I311"/>
    <mergeCell ref="B58:D58"/>
    <mergeCell ref="F328:H328"/>
    <mergeCell ref="B325:D325"/>
    <mergeCell ref="B326:D326"/>
    <mergeCell ref="B327:D327"/>
    <mergeCell ref="F325:H325"/>
    <mergeCell ref="F326:H326"/>
    <mergeCell ref="F327:H327"/>
    <mergeCell ref="B308:I308"/>
    <mergeCell ref="C310:E310"/>
    <mergeCell ref="B293:I293"/>
    <mergeCell ref="F310:H310"/>
    <mergeCell ref="B212:D212"/>
    <mergeCell ref="B214:D214"/>
    <mergeCell ref="B172:D172"/>
    <mergeCell ref="B156:I156"/>
    <mergeCell ref="B215:D215"/>
    <mergeCell ref="B135:D135"/>
    <mergeCell ref="F135:H135"/>
    <mergeCell ref="I158:I159"/>
    <mergeCell ref="B139:D139"/>
    <mergeCell ref="B154:I154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10" manualBreakCount="10">
    <brk id="38" max="9" man="1"/>
    <brk id="76" max="9" man="1"/>
    <brk id="114" max="9" man="1"/>
    <brk id="152" max="9" man="1"/>
    <brk id="190" max="9" man="1"/>
    <brk id="228" max="9" man="1"/>
    <brk id="266" max="9" man="1"/>
    <brk id="304" max="9" man="1"/>
    <brk id="342" max="9" man="1"/>
    <brk id="38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>
    <tabColor rgb="FF0099BF"/>
  </sheetPr>
  <dimension ref="B1:I142"/>
  <sheetViews>
    <sheetView showGridLines="0" rightToLeft="1" view="pageBreakPreview" zoomScaleNormal="100" zoomScaleSheetLayoutView="100" workbookViewId="0"/>
  </sheetViews>
  <sheetFormatPr defaultColWidth="9.140625" defaultRowHeight="12.75" x14ac:dyDescent="0.2"/>
  <cols>
    <col min="1" max="1" width="1.5703125" style="1" customWidth="1"/>
    <col min="2" max="2" width="13.285156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1.5703125" style="1" customWidth="1"/>
    <col min="11" max="16384" width="9.140625" style="1"/>
  </cols>
  <sheetData>
    <row r="1" spans="2:9" s="65" customFormat="1" ht="11.25" customHeight="1" x14ac:dyDescent="0.2">
      <c r="E1" s="66"/>
      <c r="H1" s="66"/>
      <c r="I1" s="67"/>
    </row>
    <row r="2" spans="2:9" s="65" customFormat="1" ht="24.75" customHeight="1" x14ac:dyDescent="0.2">
      <c r="B2" s="488" t="s">
        <v>125</v>
      </c>
      <c r="C2" s="489"/>
      <c r="D2" s="489"/>
      <c r="E2" s="489"/>
      <c r="F2" s="489"/>
      <c r="G2" s="489"/>
      <c r="H2" s="489"/>
      <c r="I2" s="489"/>
    </row>
    <row r="3" spans="2:9" s="65" customFormat="1" ht="24.75" customHeight="1" x14ac:dyDescent="0.2">
      <c r="B3" s="485" t="s">
        <v>126</v>
      </c>
      <c r="C3" s="486"/>
      <c r="D3" s="486"/>
      <c r="E3" s="486"/>
      <c r="F3" s="486"/>
      <c r="G3" s="486"/>
      <c r="H3" s="486"/>
      <c r="I3" s="486"/>
    </row>
    <row r="4" spans="2:9" s="65" customFormat="1" ht="24.75" customHeight="1" x14ac:dyDescent="0.2">
      <c r="B4" s="487" t="s">
        <v>497</v>
      </c>
      <c r="C4" s="486"/>
      <c r="D4" s="486"/>
      <c r="E4" s="486"/>
      <c r="F4" s="486"/>
      <c r="G4" s="486"/>
      <c r="H4" s="486"/>
      <c r="I4" s="486"/>
    </row>
    <row r="5" spans="2:9" s="74" customFormat="1" ht="24.75" customHeight="1" thickBot="1" x14ac:dyDescent="0.3">
      <c r="B5" s="156" t="s">
        <v>0</v>
      </c>
      <c r="E5" s="76"/>
      <c r="H5" s="76"/>
      <c r="I5" s="152" t="s">
        <v>23</v>
      </c>
    </row>
    <row r="6" spans="2:9" s="72" customFormat="1" ht="24.75" customHeight="1" thickTop="1" thickBot="1" x14ac:dyDescent="0.25">
      <c r="B6" s="12" t="s">
        <v>1</v>
      </c>
      <c r="C6" s="503" t="s">
        <v>15</v>
      </c>
      <c r="D6" s="504"/>
      <c r="E6" s="505"/>
      <c r="F6" s="503" t="s">
        <v>16</v>
      </c>
      <c r="G6" s="504"/>
      <c r="H6" s="505"/>
      <c r="I6" s="506" t="s">
        <v>2</v>
      </c>
    </row>
    <row r="7" spans="2:9" s="78" customFormat="1" ht="24.75" customHeight="1" thickTop="1" x14ac:dyDescent="0.2">
      <c r="B7" s="536" t="s">
        <v>9</v>
      </c>
      <c r="C7" s="22" t="s">
        <v>3</v>
      </c>
      <c r="D7" s="20" t="s">
        <v>4</v>
      </c>
      <c r="E7" s="21" t="s">
        <v>5</v>
      </c>
      <c r="F7" s="22" t="s">
        <v>3</v>
      </c>
      <c r="G7" s="20" t="s">
        <v>4</v>
      </c>
      <c r="H7" s="21" t="s">
        <v>6</v>
      </c>
      <c r="I7" s="507"/>
    </row>
    <row r="8" spans="2:9" s="78" customFormat="1" ht="24.75" customHeight="1" thickBot="1" x14ac:dyDescent="0.25">
      <c r="B8" s="584"/>
      <c r="C8" s="423" t="s">
        <v>10</v>
      </c>
      <c r="D8" s="422" t="s">
        <v>11</v>
      </c>
      <c r="E8" s="421" t="s">
        <v>12</v>
      </c>
      <c r="F8" s="423" t="s">
        <v>10</v>
      </c>
      <c r="G8" s="422" t="s">
        <v>11</v>
      </c>
      <c r="H8" s="421" t="s">
        <v>12</v>
      </c>
      <c r="I8" s="335" t="s">
        <v>13</v>
      </c>
    </row>
    <row r="9" spans="2:9" s="65" customFormat="1" ht="24.75" customHeight="1" thickTop="1" x14ac:dyDescent="0.2">
      <c r="B9" s="111">
        <v>2004</v>
      </c>
      <c r="C9" s="112">
        <v>8876</v>
      </c>
      <c r="D9" s="113">
        <v>13</v>
      </c>
      <c r="E9" s="110">
        <f>C9/'التبادل و الميزان التجاري'!C7</f>
        <v>1.8785543005051947E-2</v>
      </c>
      <c r="F9" s="112">
        <v>1576</v>
      </c>
      <c r="G9" s="113">
        <v>27</v>
      </c>
      <c r="H9" s="110">
        <f>F9/'التبادل و الميزان التجاري'!D7</f>
        <v>8.8709268880270628E-3</v>
      </c>
      <c r="I9" s="32">
        <f t="shared" ref="I9:I16" si="0">C9-F9</f>
        <v>7300</v>
      </c>
    </row>
    <row r="10" spans="2:9" s="65" customFormat="1" ht="24.75" customHeight="1" x14ac:dyDescent="0.2">
      <c r="B10" s="111">
        <v>2005</v>
      </c>
      <c r="C10" s="112">
        <v>11487</v>
      </c>
      <c r="D10" s="113">
        <v>14</v>
      </c>
      <c r="E10" s="119">
        <f>C10/'التبادل و الميزان التجاري'!C8</f>
        <v>1.6963895419585789E-2</v>
      </c>
      <c r="F10" s="120">
        <v>1614</v>
      </c>
      <c r="G10" s="113">
        <v>32</v>
      </c>
      <c r="H10" s="110">
        <f>F10/'التبادل و الميزان التجاري'!D8</f>
        <v>7.2381550328497433E-3</v>
      </c>
      <c r="I10" s="32">
        <f t="shared" si="0"/>
        <v>9873</v>
      </c>
    </row>
    <row r="11" spans="2:9" s="65" customFormat="1" ht="24.75" customHeight="1" x14ac:dyDescent="0.2">
      <c r="B11" s="132">
        <v>2006</v>
      </c>
      <c r="C11" s="115">
        <v>12060</v>
      </c>
      <c r="D11" s="109">
        <v>16</v>
      </c>
      <c r="E11" s="110">
        <f>C11/'التبادل و الميزان التجاري'!C9</f>
        <v>1.5239991962989313E-2</v>
      </c>
      <c r="F11" s="108">
        <v>1534</v>
      </c>
      <c r="G11" s="109">
        <v>37</v>
      </c>
      <c r="H11" s="110">
        <f>F11/'التبادل و الميزان التجاري'!D9</f>
        <v>5.868356018699168E-3</v>
      </c>
      <c r="I11" s="33">
        <f t="shared" si="0"/>
        <v>10526</v>
      </c>
    </row>
    <row r="12" spans="2:9" s="65" customFormat="1" ht="24.75" customHeight="1" x14ac:dyDescent="0.2">
      <c r="B12" s="140">
        <v>2007</v>
      </c>
      <c r="C12" s="120">
        <v>13669</v>
      </c>
      <c r="D12" s="113">
        <v>16</v>
      </c>
      <c r="E12" s="114">
        <f>C12/'التبادل و الميزان التجاري'!C10</f>
        <v>1.5632380035292652E-2</v>
      </c>
      <c r="F12" s="112">
        <v>2193</v>
      </c>
      <c r="G12" s="113">
        <v>32</v>
      </c>
      <c r="H12" s="114">
        <f>F12/'التبادل و الميزان التجاري'!D10</f>
        <v>6.4864768935898346E-3</v>
      </c>
      <c r="I12" s="49">
        <f t="shared" si="0"/>
        <v>11476</v>
      </c>
    </row>
    <row r="13" spans="2:9" s="65" customFormat="1" ht="24.75" customHeight="1" x14ac:dyDescent="0.2">
      <c r="B13" s="111">
        <v>2008</v>
      </c>
      <c r="C13" s="120">
        <v>18638</v>
      </c>
      <c r="D13" s="113">
        <v>14</v>
      </c>
      <c r="E13" s="114">
        <f>C13/'التبادل و الميزان التجاري'!C11</f>
        <v>1.5855623480410589E-2</v>
      </c>
      <c r="F13" s="120">
        <v>2430</v>
      </c>
      <c r="G13" s="113">
        <v>32</v>
      </c>
      <c r="H13" s="114">
        <f>F13/'التبادل و الميزان التجاري'!D11</f>
        <v>5.6282179857464797E-3</v>
      </c>
      <c r="I13" s="49">
        <f t="shared" si="0"/>
        <v>16208</v>
      </c>
    </row>
    <row r="14" spans="2:9" s="65" customFormat="1" ht="24.75" customHeight="1" x14ac:dyDescent="0.2">
      <c r="B14" s="111">
        <v>2009</v>
      </c>
      <c r="C14" s="120">
        <v>10175</v>
      </c>
      <c r="D14" s="113">
        <v>16</v>
      </c>
      <c r="E14" s="114">
        <f>C14/'التبادل و الميزان التجاري'!C12</f>
        <v>1.4110210800308968E-2</v>
      </c>
      <c r="F14" s="120">
        <v>1534</v>
      </c>
      <c r="G14" s="113">
        <v>36</v>
      </c>
      <c r="H14" s="114">
        <f>F14/'التبادل و الميزان التجاري'!D12</f>
        <v>4.2814479890591417E-3</v>
      </c>
      <c r="I14" s="49">
        <f t="shared" si="0"/>
        <v>8641</v>
      </c>
    </row>
    <row r="15" spans="2:9" s="65" customFormat="1" ht="24.75" customHeight="1" x14ac:dyDescent="0.2">
      <c r="B15" s="111">
        <v>2010</v>
      </c>
      <c r="C15" s="120">
        <v>11267</v>
      </c>
      <c r="D15" s="113">
        <v>19</v>
      </c>
      <c r="E15" s="114">
        <f>C15/'التبادل و الميزان التجاري'!C13</f>
        <v>1.1963452380320349E-2</v>
      </c>
      <c r="F15" s="120">
        <v>1543</v>
      </c>
      <c r="G15" s="113">
        <v>39</v>
      </c>
      <c r="H15" s="114">
        <f>F15/'التبادل و الميزان التجاري'!D13</f>
        <v>3.8504152359658231E-3</v>
      </c>
      <c r="I15" s="49">
        <f t="shared" si="0"/>
        <v>9724</v>
      </c>
    </row>
    <row r="16" spans="2:9" s="65" customFormat="1" ht="24.75" customHeight="1" x14ac:dyDescent="0.2">
      <c r="B16" s="111">
        <v>2011</v>
      </c>
      <c r="C16" s="120">
        <v>18302</v>
      </c>
      <c r="D16" s="113">
        <v>16</v>
      </c>
      <c r="E16" s="114">
        <f>C16/'التبادل و الميزان التجاري'!C14</f>
        <v>1.3382372296398123E-2</v>
      </c>
      <c r="F16" s="120">
        <v>1738</v>
      </c>
      <c r="G16" s="113">
        <v>43</v>
      </c>
      <c r="H16" s="114">
        <f>F16/'التبادل و الميزان التجاري'!D14</f>
        <v>3.5221471722508306E-3</v>
      </c>
      <c r="I16" s="49">
        <f t="shared" si="0"/>
        <v>16564</v>
      </c>
    </row>
    <row r="17" spans="2:9" s="65" customFormat="1" ht="24.75" customHeight="1" x14ac:dyDescent="0.2">
      <c r="B17" s="111">
        <v>2012</v>
      </c>
      <c r="C17" s="120">
        <v>27755</v>
      </c>
      <c r="D17" s="113">
        <v>13</v>
      </c>
      <c r="E17" s="114">
        <f>C17/'التبادل و الميزان التجاري'!C15</f>
        <v>1.9055929892303616E-2</v>
      </c>
      <c r="F17" s="120">
        <v>1798</v>
      </c>
      <c r="G17" s="113">
        <v>43</v>
      </c>
      <c r="H17" s="114">
        <f>F17/'التبادل و الميزان التجاري'!D15</f>
        <v>3.0815479036733493E-3</v>
      </c>
      <c r="I17" s="49">
        <v>25957</v>
      </c>
    </row>
    <row r="18" spans="2:9" s="65" customFormat="1" ht="24.75" customHeight="1" thickBot="1" x14ac:dyDescent="0.25">
      <c r="B18" s="121">
        <v>2013</v>
      </c>
      <c r="C18" s="122">
        <v>27208</v>
      </c>
      <c r="D18" s="123">
        <v>13</v>
      </c>
      <c r="E18" s="124">
        <f>C18/'التبادل و الميزان التجاري'!$C$16</f>
        <v>1.9302984059146249E-2</v>
      </c>
      <c r="F18" s="122">
        <v>3042</v>
      </c>
      <c r="G18" s="123">
        <v>36</v>
      </c>
      <c r="H18" s="124">
        <f>F18/'التبادل و الميزان التجاري'!D16</f>
        <v>4.8241148653148996E-3</v>
      </c>
      <c r="I18" s="16">
        <f>C18-F18</f>
        <v>24166</v>
      </c>
    </row>
    <row r="19" spans="2:9" s="65" customFormat="1" ht="10.5" customHeight="1" thickTop="1" thickBot="1" x14ac:dyDescent="0.25">
      <c r="B19" s="42"/>
      <c r="C19" s="58"/>
      <c r="D19" s="58"/>
      <c r="E19" s="58"/>
      <c r="F19" s="58"/>
      <c r="G19" s="58"/>
      <c r="H19" s="58"/>
      <c r="I19" s="58"/>
    </row>
    <row r="20" spans="2:9" s="10" customFormat="1" ht="24.75" customHeight="1" thickBot="1" x14ac:dyDescent="0.25">
      <c r="B20" s="499" t="s">
        <v>499</v>
      </c>
      <c r="C20" s="500"/>
      <c r="D20" s="501"/>
      <c r="E20" s="18" t="s">
        <v>3</v>
      </c>
      <c r="F20" s="499" t="s">
        <v>500</v>
      </c>
      <c r="G20" s="500"/>
      <c r="H20" s="501"/>
      <c r="I20" s="18" t="s">
        <v>3</v>
      </c>
    </row>
    <row r="21" spans="2:9" s="65" customFormat="1" ht="24.75" customHeight="1" x14ac:dyDescent="0.2">
      <c r="B21" s="519" t="s">
        <v>60</v>
      </c>
      <c r="C21" s="520"/>
      <c r="D21" s="520"/>
      <c r="E21" s="54">
        <v>25400</v>
      </c>
      <c r="F21" s="519" t="s">
        <v>128</v>
      </c>
      <c r="G21" s="520"/>
      <c r="H21" s="520"/>
      <c r="I21" s="54">
        <v>1141</v>
      </c>
    </row>
    <row r="22" spans="2:9" s="65" customFormat="1" ht="24.75" customHeight="1" x14ac:dyDescent="0.2">
      <c r="B22" s="492" t="s">
        <v>370</v>
      </c>
      <c r="C22" s="493"/>
      <c r="D22" s="553"/>
      <c r="E22" s="54">
        <v>287</v>
      </c>
      <c r="F22" s="514" t="s">
        <v>576</v>
      </c>
      <c r="G22" s="493"/>
      <c r="H22" s="493"/>
      <c r="I22" s="54">
        <v>275</v>
      </c>
    </row>
    <row r="23" spans="2:9" s="65" customFormat="1" ht="24.75" customHeight="1" x14ac:dyDescent="0.2">
      <c r="B23" s="492" t="s">
        <v>865</v>
      </c>
      <c r="C23" s="493"/>
      <c r="D23" s="493"/>
      <c r="E23" s="54">
        <v>240</v>
      </c>
      <c r="F23" s="514" t="s">
        <v>591</v>
      </c>
      <c r="G23" s="491"/>
      <c r="H23" s="491"/>
      <c r="I23" s="54">
        <v>121</v>
      </c>
    </row>
    <row r="24" spans="2:9" s="65" customFormat="1" ht="24.75" customHeight="1" x14ac:dyDescent="0.2">
      <c r="B24" s="492" t="s">
        <v>575</v>
      </c>
      <c r="C24" s="493"/>
      <c r="D24" s="493"/>
      <c r="E24" s="54">
        <v>216</v>
      </c>
      <c r="F24" s="492" t="s">
        <v>448</v>
      </c>
      <c r="G24" s="493"/>
      <c r="H24" s="493"/>
      <c r="I24" s="54">
        <v>104</v>
      </c>
    </row>
    <row r="25" spans="2:9" s="65" customFormat="1" ht="24.75" customHeight="1" thickBot="1" x14ac:dyDescent="0.25">
      <c r="B25" s="494" t="s">
        <v>419</v>
      </c>
      <c r="C25" s="495"/>
      <c r="D25" s="495"/>
      <c r="E25" s="79">
        <v>189</v>
      </c>
      <c r="F25" s="551" t="s">
        <v>577</v>
      </c>
      <c r="G25" s="552"/>
      <c r="H25" s="552"/>
      <c r="I25" s="79">
        <v>97</v>
      </c>
    </row>
    <row r="26" spans="2:9" s="65" customFormat="1" ht="24.75" customHeight="1" x14ac:dyDescent="0.2">
      <c r="E26" s="66"/>
      <c r="H26" s="66"/>
      <c r="I26" s="67"/>
    </row>
    <row r="27" spans="2:9" s="65" customFormat="1" ht="24.75" customHeight="1" x14ac:dyDescent="0.2">
      <c r="B27" s="483" t="s">
        <v>127</v>
      </c>
      <c r="C27" s="484"/>
      <c r="D27" s="484"/>
      <c r="E27" s="484"/>
      <c r="F27" s="484"/>
      <c r="G27" s="484"/>
      <c r="H27" s="484"/>
      <c r="I27" s="484"/>
    </row>
    <row r="28" spans="2:9" s="65" customFormat="1" ht="24.75" customHeight="1" x14ac:dyDescent="0.2">
      <c r="E28" s="66"/>
      <c r="H28" s="66"/>
      <c r="I28" s="67"/>
    </row>
    <row r="29" spans="2:9" s="65" customFormat="1" ht="24.75" customHeight="1" x14ac:dyDescent="0.2">
      <c r="E29" s="66"/>
      <c r="H29" s="66"/>
      <c r="I29" s="67"/>
    </row>
    <row r="30" spans="2:9" s="65" customFormat="1" ht="24.75" customHeight="1" x14ac:dyDescent="0.2">
      <c r="E30" s="66"/>
      <c r="H30" s="66"/>
      <c r="I30" s="67"/>
    </row>
    <row r="31" spans="2:9" s="65" customFormat="1" ht="24.75" customHeight="1" x14ac:dyDescent="0.2">
      <c r="E31" s="66"/>
      <c r="H31" s="66"/>
      <c r="I31" s="67"/>
    </row>
    <row r="32" spans="2:9" s="65" customFormat="1" ht="24.75" customHeight="1" x14ac:dyDescent="0.2">
      <c r="E32" s="66"/>
      <c r="H32" s="66"/>
      <c r="I32" s="67"/>
    </row>
    <row r="33" spans="2:9" s="65" customFormat="1" ht="24.75" customHeight="1" x14ac:dyDescent="0.2">
      <c r="E33" s="66"/>
      <c r="H33" s="66"/>
      <c r="I33" s="67"/>
    </row>
    <row r="34" spans="2:9" s="65" customFormat="1" ht="24.75" customHeight="1" x14ac:dyDescent="0.2">
      <c r="E34" s="66"/>
      <c r="H34" s="66"/>
      <c r="I34" s="67"/>
    </row>
    <row r="35" spans="2:9" s="65" customFormat="1" ht="24.75" customHeight="1" x14ac:dyDescent="0.2">
      <c r="E35" s="66"/>
      <c r="H35" s="66"/>
      <c r="I35" s="67"/>
    </row>
    <row r="36" spans="2:9" s="65" customFormat="1" ht="24.75" customHeight="1" x14ac:dyDescent="0.2">
      <c r="E36" s="66"/>
      <c r="H36" s="66"/>
      <c r="I36" s="67"/>
    </row>
    <row r="37" spans="2:9" s="65" customFormat="1" ht="24.75" customHeight="1" x14ac:dyDescent="0.2">
      <c r="E37" s="66"/>
      <c r="H37" s="66"/>
      <c r="I37" s="67"/>
    </row>
    <row r="38" spans="2:9" s="65" customFormat="1" ht="10.5" customHeight="1" x14ac:dyDescent="0.2">
      <c r="E38" s="66"/>
      <c r="H38" s="66"/>
      <c r="I38" s="67"/>
    </row>
    <row r="39" spans="2:9" s="65" customFormat="1" ht="10.5" customHeight="1" x14ac:dyDescent="0.2">
      <c r="E39" s="66"/>
      <c r="H39" s="66"/>
      <c r="I39" s="67"/>
    </row>
    <row r="40" spans="2:9" s="65" customFormat="1" ht="24.75" customHeight="1" x14ac:dyDescent="0.2">
      <c r="B40" s="488" t="s">
        <v>129</v>
      </c>
      <c r="C40" s="489"/>
      <c r="D40" s="489"/>
      <c r="E40" s="489"/>
      <c r="F40" s="489"/>
      <c r="G40" s="489"/>
      <c r="H40" s="489"/>
      <c r="I40" s="489"/>
    </row>
    <row r="41" spans="2:9" s="65" customFormat="1" ht="24.75" customHeight="1" x14ac:dyDescent="0.2">
      <c r="B41" s="485" t="s">
        <v>130</v>
      </c>
      <c r="C41" s="486"/>
      <c r="D41" s="486"/>
      <c r="E41" s="486"/>
      <c r="F41" s="486"/>
      <c r="G41" s="486"/>
      <c r="H41" s="486"/>
      <c r="I41" s="486"/>
    </row>
    <row r="42" spans="2:9" s="65" customFormat="1" ht="24.75" customHeight="1" x14ac:dyDescent="0.2">
      <c r="B42" s="487" t="s">
        <v>497</v>
      </c>
      <c r="C42" s="486"/>
      <c r="D42" s="486"/>
      <c r="E42" s="486"/>
      <c r="F42" s="486"/>
      <c r="G42" s="486"/>
      <c r="H42" s="486"/>
      <c r="I42" s="486"/>
    </row>
    <row r="43" spans="2:9" s="74" customFormat="1" ht="24.75" customHeight="1" thickBot="1" x14ac:dyDescent="0.3">
      <c r="B43" s="156" t="s">
        <v>0</v>
      </c>
      <c r="E43" s="76"/>
      <c r="H43" s="76"/>
      <c r="I43" s="152" t="s">
        <v>23</v>
      </c>
    </row>
    <row r="44" spans="2:9" s="72" customFormat="1" ht="24.75" customHeight="1" thickTop="1" thickBot="1" x14ac:dyDescent="0.25">
      <c r="B44" s="12" t="s">
        <v>1</v>
      </c>
      <c r="C44" s="503" t="s">
        <v>15</v>
      </c>
      <c r="D44" s="504"/>
      <c r="E44" s="505"/>
      <c r="F44" s="503" t="s">
        <v>16</v>
      </c>
      <c r="G44" s="504"/>
      <c r="H44" s="505"/>
      <c r="I44" s="506" t="s">
        <v>2</v>
      </c>
    </row>
    <row r="45" spans="2:9" s="78" customFormat="1" ht="24.75" customHeight="1" thickTop="1" x14ac:dyDescent="0.2">
      <c r="B45" s="536" t="s">
        <v>9</v>
      </c>
      <c r="C45" s="22" t="s">
        <v>3</v>
      </c>
      <c r="D45" s="20" t="s">
        <v>4</v>
      </c>
      <c r="E45" s="21" t="s">
        <v>5</v>
      </c>
      <c r="F45" s="22" t="s">
        <v>3</v>
      </c>
      <c r="G45" s="20" t="s">
        <v>4</v>
      </c>
      <c r="H45" s="21" t="s">
        <v>6</v>
      </c>
      <c r="I45" s="507"/>
    </row>
    <row r="46" spans="2:9" s="78" customFormat="1" ht="24.75" customHeight="1" thickBot="1" x14ac:dyDescent="0.25">
      <c r="B46" s="584"/>
      <c r="C46" s="423" t="s">
        <v>10</v>
      </c>
      <c r="D46" s="422" t="s">
        <v>11</v>
      </c>
      <c r="E46" s="421" t="s">
        <v>12</v>
      </c>
      <c r="F46" s="423" t="s">
        <v>10</v>
      </c>
      <c r="G46" s="422" t="s">
        <v>11</v>
      </c>
      <c r="H46" s="421" t="s">
        <v>12</v>
      </c>
      <c r="I46" s="335" t="s">
        <v>13</v>
      </c>
    </row>
    <row r="47" spans="2:9" s="65" customFormat="1" ht="24.75" customHeight="1" thickTop="1" x14ac:dyDescent="0.2">
      <c r="B47" s="111">
        <v>2004</v>
      </c>
      <c r="C47" s="112">
        <v>1167</v>
      </c>
      <c r="D47" s="113">
        <v>40</v>
      </c>
      <c r="E47" s="119">
        <f>C47/'التبادل و الميزان التجاري'!C7</f>
        <v>2.4698883153329906E-3</v>
      </c>
      <c r="F47" s="112">
        <v>42</v>
      </c>
      <c r="G47" s="113">
        <v>74</v>
      </c>
      <c r="H47" s="110">
        <f>F47/'التبادل و الميزان التجاري'!D7</f>
        <v>2.3640795006163494E-4</v>
      </c>
      <c r="I47" s="32">
        <f t="shared" ref="I47:I54" si="1">C47-F47</f>
        <v>1125</v>
      </c>
    </row>
    <row r="48" spans="2:9" s="65" customFormat="1" ht="24.75" customHeight="1" x14ac:dyDescent="0.2">
      <c r="B48" s="111">
        <v>2005</v>
      </c>
      <c r="C48" s="112">
        <v>1755</v>
      </c>
      <c r="D48" s="113">
        <v>38</v>
      </c>
      <c r="E48" s="110">
        <f>C48/'التبادل و الميزان التجاري'!C8</f>
        <v>2.5917677776071263E-3</v>
      </c>
      <c r="F48" s="120">
        <v>31</v>
      </c>
      <c r="G48" s="113">
        <v>82</v>
      </c>
      <c r="H48" s="110">
        <f>F48/'التبادل و الميزان التجاري'!D8</f>
        <v>1.390228042244994E-4</v>
      </c>
      <c r="I48" s="32">
        <f t="shared" si="1"/>
        <v>1724</v>
      </c>
    </row>
    <row r="49" spans="2:9" s="65" customFormat="1" ht="24.75" customHeight="1" x14ac:dyDescent="0.2">
      <c r="B49" s="132">
        <v>2006</v>
      </c>
      <c r="C49" s="115">
        <v>2066</v>
      </c>
      <c r="D49" s="109">
        <v>37</v>
      </c>
      <c r="E49" s="110">
        <f>C49/'التبادل و الميزان التجاري'!C9</f>
        <v>2.610764792332995E-3</v>
      </c>
      <c r="F49" s="108">
        <v>36</v>
      </c>
      <c r="G49" s="109">
        <v>81</v>
      </c>
      <c r="H49" s="110">
        <f>F49/'التبادل و الميزان التجاري'!D9</f>
        <v>1.3771891569307044E-4</v>
      </c>
      <c r="I49" s="33">
        <f t="shared" si="1"/>
        <v>2030</v>
      </c>
    </row>
    <row r="50" spans="2:9" s="65" customFormat="1" ht="24.75" customHeight="1" x14ac:dyDescent="0.2">
      <c r="B50" s="140">
        <v>2007</v>
      </c>
      <c r="C50" s="120">
        <v>1794</v>
      </c>
      <c r="D50" s="113">
        <v>40</v>
      </c>
      <c r="E50" s="114">
        <f>C50/'التبادل و الميزان التجاري'!C10</f>
        <v>2.051685550026704E-3</v>
      </c>
      <c r="F50" s="112">
        <v>40</v>
      </c>
      <c r="G50" s="113">
        <v>87</v>
      </c>
      <c r="H50" s="114">
        <f>F50/'التبادل و الميزان التجاري'!D10</f>
        <v>1.1831239203994226E-4</v>
      </c>
      <c r="I50" s="49">
        <f t="shared" si="1"/>
        <v>1754</v>
      </c>
    </row>
    <row r="51" spans="2:9" s="65" customFormat="1" ht="24.75" customHeight="1" x14ac:dyDescent="0.2">
      <c r="B51" s="111">
        <v>2008</v>
      </c>
      <c r="C51" s="120">
        <v>3499</v>
      </c>
      <c r="D51" s="113">
        <v>35</v>
      </c>
      <c r="E51" s="114">
        <f>C51/'التبادل و الميزان التجاري'!C11</f>
        <v>2.9766512800706432E-3</v>
      </c>
      <c r="F51" s="120">
        <v>83</v>
      </c>
      <c r="G51" s="113">
        <v>77</v>
      </c>
      <c r="H51" s="114">
        <f>F51/'التبادل و الميزان التجاري'!D11</f>
        <v>1.9223954436911847E-4</v>
      </c>
      <c r="I51" s="49">
        <f t="shared" si="1"/>
        <v>3416</v>
      </c>
    </row>
    <row r="52" spans="2:9" s="65" customFormat="1" ht="24.75" customHeight="1" x14ac:dyDescent="0.2">
      <c r="B52" s="111">
        <v>2009</v>
      </c>
      <c r="C52" s="120">
        <v>2015</v>
      </c>
      <c r="D52" s="113">
        <v>37</v>
      </c>
      <c r="E52" s="114">
        <f>C52/'التبادل و الميزان التجاري'!C12</f>
        <v>2.7943071019776483E-3</v>
      </c>
      <c r="F52" s="120">
        <v>63</v>
      </c>
      <c r="G52" s="113">
        <v>84</v>
      </c>
      <c r="H52" s="114">
        <f>F52/'التبادل و الميزان التجاري'!D12</f>
        <v>1.7583521728208992E-4</v>
      </c>
      <c r="I52" s="49">
        <f t="shared" si="1"/>
        <v>1952</v>
      </c>
    </row>
    <row r="53" spans="2:9" s="65" customFormat="1" ht="24.75" customHeight="1" x14ac:dyDescent="0.2">
      <c r="B53" s="111">
        <v>2010</v>
      </c>
      <c r="C53" s="120">
        <v>1987</v>
      </c>
      <c r="D53" s="113">
        <v>38</v>
      </c>
      <c r="E53" s="114">
        <f>C53/'التبادل و الميزان التجاري'!C13</f>
        <v>2.1098233673290615E-3</v>
      </c>
      <c r="F53" s="120">
        <v>82</v>
      </c>
      <c r="G53" s="113">
        <v>80</v>
      </c>
      <c r="H53" s="114">
        <f>F53/'التبادل و الميزان التجاري'!D13</f>
        <v>2.0462349277329712E-4</v>
      </c>
      <c r="I53" s="49">
        <f t="shared" si="1"/>
        <v>1905</v>
      </c>
    </row>
    <row r="54" spans="2:9" s="65" customFormat="1" ht="24.75" customHeight="1" x14ac:dyDescent="0.2">
      <c r="B54" s="111">
        <v>2011</v>
      </c>
      <c r="C54" s="120">
        <v>3536</v>
      </c>
      <c r="D54" s="113">
        <v>35</v>
      </c>
      <c r="E54" s="114">
        <f>C54/'التبادل و الميزان التجاري'!C14</f>
        <v>2.5855135198373817E-3</v>
      </c>
      <c r="F54" s="120">
        <v>114</v>
      </c>
      <c r="G54" s="113">
        <v>77</v>
      </c>
      <c r="H54" s="114">
        <f>F54/'التبادل و الميزان التجاري'!D14</f>
        <v>2.3102691463555504E-4</v>
      </c>
      <c r="I54" s="49">
        <f t="shared" si="1"/>
        <v>3422</v>
      </c>
    </row>
    <row r="55" spans="2:9" s="65" customFormat="1" ht="24.75" customHeight="1" x14ac:dyDescent="0.2">
      <c r="B55" s="111">
        <v>2012</v>
      </c>
      <c r="C55" s="120">
        <v>3707</v>
      </c>
      <c r="D55" s="113">
        <v>34</v>
      </c>
      <c r="E55" s="114">
        <f>C55/'التبادل و الميزان التجاري'!C15</f>
        <v>2.5451389699430553E-3</v>
      </c>
      <c r="F55" s="120">
        <v>137</v>
      </c>
      <c r="G55" s="113">
        <v>75</v>
      </c>
      <c r="H55" s="114">
        <f>F55/'التبادل و الميزان التجاري'!D15</f>
        <v>2.3480092480714616E-4</v>
      </c>
      <c r="I55" s="49">
        <v>3570</v>
      </c>
    </row>
    <row r="56" spans="2:9" s="65" customFormat="1" ht="24.75" customHeight="1" thickBot="1" x14ac:dyDescent="0.25">
      <c r="B56" s="121">
        <v>2013</v>
      </c>
      <c r="C56" s="122">
        <v>1734</v>
      </c>
      <c r="D56" s="123">
        <v>42</v>
      </c>
      <c r="E56" s="124">
        <f>C56/'التبادل و الميزان التجاري'!C16</f>
        <v>1.2302034092384446E-3</v>
      </c>
      <c r="F56" s="122">
        <v>178</v>
      </c>
      <c r="G56" s="123">
        <v>76</v>
      </c>
      <c r="H56" s="124">
        <f>F56/'التبادل و الميزان التجاري'!D16</f>
        <v>2.8227891059370548E-4</v>
      </c>
      <c r="I56" s="16">
        <f>C56-F56</f>
        <v>1556</v>
      </c>
    </row>
    <row r="57" spans="2:9" s="65" customFormat="1" ht="10.5" customHeight="1" thickTop="1" thickBot="1" x14ac:dyDescent="0.25">
      <c r="B57" s="42"/>
      <c r="C57" s="58"/>
      <c r="D57" s="58"/>
      <c r="E57" s="58"/>
      <c r="F57" s="58"/>
      <c r="G57" s="58"/>
      <c r="H57" s="58"/>
      <c r="I57" s="58"/>
    </row>
    <row r="58" spans="2:9" s="10" customFormat="1" ht="24.75" customHeight="1" thickBot="1" x14ac:dyDescent="0.25">
      <c r="B58" s="499" t="s">
        <v>499</v>
      </c>
      <c r="C58" s="500"/>
      <c r="D58" s="501"/>
      <c r="E58" s="18" t="s">
        <v>3</v>
      </c>
      <c r="F58" s="499" t="s">
        <v>500</v>
      </c>
      <c r="G58" s="500"/>
      <c r="H58" s="501"/>
      <c r="I58" s="18" t="s">
        <v>3</v>
      </c>
    </row>
    <row r="59" spans="2:9" s="65" customFormat="1" ht="24.75" customHeight="1" x14ac:dyDescent="0.2">
      <c r="B59" s="519" t="s">
        <v>60</v>
      </c>
      <c r="C59" s="520"/>
      <c r="D59" s="520"/>
      <c r="E59" s="141">
        <v>611</v>
      </c>
      <c r="F59" s="519" t="s">
        <v>868</v>
      </c>
      <c r="G59" s="520"/>
      <c r="H59" s="569"/>
      <c r="I59" s="54">
        <v>41</v>
      </c>
    </row>
    <row r="60" spans="2:9" s="65" customFormat="1" ht="24.75" customHeight="1" x14ac:dyDescent="0.2">
      <c r="B60" s="492" t="s">
        <v>425</v>
      </c>
      <c r="C60" s="493"/>
      <c r="D60" s="493"/>
      <c r="E60" s="141">
        <v>343</v>
      </c>
      <c r="F60" s="492" t="s">
        <v>867</v>
      </c>
      <c r="G60" s="493"/>
      <c r="H60" s="553"/>
      <c r="I60" s="54">
        <v>25</v>
      </c>
    </row>
    <row r="61" spans="2:9" s="65" customFormat="1" ht="24.75" customHeight="1" x14ac:dyDescent="0.2">
      <c r="B61" s="492" t="s">
        <v>369</v>
      </c>
      <c r="C61" s="493"/>
      <c r="D61" s="493"/>
      <c r="E61" s="141">
        <v>290</v>
      </c>
      <c r="F61" s="492" t="s">
        <v>869</v>
      </c>
      <c r="G61" s="493"/>
      <c r="H61" s="553"/>
      <c r="I61" s="54">
        <v>20</v>
      </c>
    </row>
    <row r="62" spans="2:9" s="65" customFormat="1" ht="24.75" customHeight="1" x14ac:dyDescent="0.2">
      <c r="B62" s="492" t="s">
        <v>426</v>
      </c>
      <c r="C62" s="493"/>
      <c r="D62" s="493"/>
      <c r="E62" s="142">
        <v>125</v>
      </c>
      <c r="F62" s="492" t="s">
        <v>870</v>
      </c>
      <c r="G62" s="493"/>
      <c r="H62" s="493"/>
      <c r="I62" s="125">
        <v>17</v>
      </c>
    </row>
    <row r="63" spans="2:9" s="65" customFormat="1" ht="24.75" customHeight="1" thickBot="1" x14ac:dyDescent="0.25">
      <c r="B63" s="492" t="s">
        <v>866</v>
      </c>
      <c r="C63" s="493"/>
      <c r="D63" s="493"/>
      <c r="E63" s="143">
        <v>64</v>
      </c>
      <c r="F63" s="492" t="s">
        <v>871</v>
      </c>
      <c r="G63" s="493"/>
      <c r="H63" s="493"/>
      <c r="I63" s="85">
        <v>15</v>
      </c>
    </row>
    <row r="64" spans="2:9" s="65" customFormat="1" ht="24.75" customHeight="1" x14ac:dyDescent="0.2">
      <c r="B64" s="80"/>
      <c r="C64" s="50"/>
      <c r="D64" s="50"/>
      <c r="E64" s="81"/>
      <c r="F64" s="80"/>
      <c r="G64" s="50"/>
      <c r="H64" s="61"/>
      <c r="I64" s="62"/>
    </row>
    <row r="65" spans="2:9" s="65" customFormat="1" ht="24.75" customHeight="1" x14ac:dyDescent="0.2">
      <c r="B65" s="483" t="s">
        <v>131</v>
      </c>
      <c r="C65" s="484"/>
      <c r="D65" s="484"/>
      <c r="E65" s="484"/>
      <c r="F65" s="484"/>
      <c r="G65" s="484"/>
      <c r="H65" s="484"/>
      <c r="I65" s="484"/>
    </row>
    <row r="66" spans="2:9" s="65" customFormat="1" ht="24.75" customHeight="1" x14ac:dyDescent="0.2">
      <c r="E66" s="66"/>
      <c r="H66" s="66"/>
      <c r="I66" s="67"/>
    </row>
    <row r="67" spans="2:9" s="65" customFormat="1" ht="24.75" customHeight="1" x14ac:dyDescent="0.2">
      <c r="E67" s="66"/>
      <c r="H67" s="66"/>
      <c r="I67" s="67"/>
    </row>
    <row r="68" spans="2:9" s="65" customFormat="1" ht="24.75" customHeight="1" x14ac:dyDescent="0.2">
      <c r="E68" s="66"/>
      <c r="H68" s="66"/>
      <c r="I68" s="67"/>
    </row>
    <row r="69" spans="2:9" s="65" customFormat="1" ht="24.75" customHeight="1" x14ac:dyDescent="0.2">
      <c r="E69" s="66"/>
      <c r="H69" s="66"/>
      <c r="I69" s="67"/>
    </row>
    <row r="70" spans="2:9" s="65" customFormat="1" ht="24.75" customHeight="1" x14ac:dyDescent="0.2">
      <c r="E70" s="66"/>
      <c r="H70" s="66"/>
      <c r="I70" s="67"/>
    </row>
    <row r="71" spans="2:9" s="65" customFormat="1" ht="24.75" customHeight="1" x14ac:dyDescent="0.2">
      <c r="E71" s="66"/>
      <c r="H71" s="66"/>
      <c r="I71" s="67"/>
    </row>
    <row r="72" spans="2:9" s="65" customFormat="1" ht="24.75" customHeight="1" x14ac:dyDescent="0.2">
      <c r="E72" s="66"/>
      <c r="H72" s="66"/>
      <c r="I72" s="67"/>
    </row>
    <row r="73" spans="2:9" s="65" customFormat="1" ht="24.75" customHeight="1" x14ac:dyDescent="0.2">
      <c r="E73" s="66"/>
      <c r="H73" s="66"/>
      <c r="I73" s="67"/>
    </row>
    <row r="74" spans="2:9" s="65" customFormat="1" ht="24.75" customHeight="1" x14ac:dyDescent="0.2">
      <c r="E74" s="66"/>
      <c r="H74" s="66"/>
      <c r="I74" s="67"/>
    </row>
    <row r="75" spans="2:9" s="65" customFormat="1" ht="24.75" customHeight="1" x14ac:dyDescent="0.2">
      <c r="E75" s="66"/>
      <c r="H75" s="66"/>
      <c r="I75" s="67"/>
    </row>
    <row r="76" spans="2:9" s="65" customFormat="1" ht="10.5" customHeight="1" x14ac:dyDescent="0.2">
      <c r="E76" s="66"/>
      <c r="F76" s="82" t="s">
        <v>7</v>
      </c>
      <c r="H76" s="66"/>
      <c r="I76" s="67"/>
    </row>
    <row r="77" spans="2:9" s="65" customFormat="1" ht="10.5" customHeight="1" x14ac:dyDescent="0.2">
      <c r="E77" s="66"/>
      <c r="H77" s="66"/>
      <c r="I77" s="67"/>
    </row>
    <row r="78" spans="2:9" s="65" customFormat="1" ht="24.75" customHeight="1" x14ac:dyDescent="0.2">
      <c r="B78" s="488" t="s">
        <v>133</v>
      </c>
      <c r="C78" s="489"/>
      <c r="D78" s="489"/>
      <c r="E78" s="489"/>
      <c r="F78" s="489"/>
      <c r="G78" s="489"/>
      <c r="H78" s="489"/>
      <c r="I78" s="489"/>
    </row>
    <row r="79" spans="2:9" s="65" customFormat="1" ht="24.75" customHeight="1" x14ac:dyDescent="0.2">
      <c r="B79" s="485" t="s">
        <v>134</v>
      </c>
      <c r="C79" s="486"/>
      <c r="D79" s="486"/>
      <c r="E79" s="486"/>
      <c r="F79" s="486"/>
      <c r="G79" s="486"/>
      <c r="H79" s="486"/>
      <c r="I79" s="486"/>
    </row>
    <row r="80" spans="2:9" s="65" customFormat="1" ht="24.75" customHeight="1" x14ac:dyDescent="0.2">
      <c r="B80" s="487" t="s">
        <v>497</v>
      </c>
      <c r="C80" s="486"/>
      <c r="D80" s="486"/>
      <c r="E80" s="486"/>
      <c r="F80" s="486"/>
      <c r="G80" s="486"/>
      <c r="H80" s="486"/>
      <c r="I80" s="486"/>
    </row>
    <row r="81" spans="2:9" s="65" customFormat="1" ht="24.75" customHeight="1" thickBot="1" x14ac:dyDescent="0.3">
      <c r="B81" s="156" t="s">
        <v>0</v>
      </c>
      <c r="C81" s="74"/>
      <c r="D81" s="74"/>
      <c r="E81" s="76"/>
      <c r="F81" s="74"/>
      <c r="G81" s="74"/>
      <c r="H81" s="76"/>
      <c r="I81" s="152" t="s">
        <v>23</v>
      </c>
    </row>
    <row r="82" spans="2:9" s="65" customFormat="1" ht="24.75" customHeight="1" thickTop="1" thickBot="1" x14ac:dyDescent="0.25">
      <c r="B82" s="12" t="s">
        <v>1</v>
      </c>
      <c r="C82" s="503" t="s">
        <v>15</v>
      </c>
      <c r="D82" s="504"/>
      <c r="E82" s="505"/>
      <c r="F82" s="503" t="s">
        <v>16</v>
      </c>
      <c r="G82" s="504"/>
      <c r="H82" s="505"/>
      <c r="I82" s="506" t="s">
        <v>2</v>
      </c>
    </row>
    <row r="83" spans="2:9" s="65" customFormat="1" ht="24.75" customHeight="1" thickTop="1" x14ac:dyDescent="0.2">
      <c r="B83" s="536" t="s">
        <v>9</v>
      </c>
      <c r="C83" s="22" t="s">
        <v>3</v>
      </c>
      <c r="D83" s="20" t="s">
        <v>4</v>
      </c>
      <c r="E83" s="21" t="s">
        <v>5</v>
      </c>
      <c r="F83" s="22" t="s">
        <v>3</v>
      </c>
      <c r="G83" s="20" t="s">
        <v>4</v>
      </c>
      <c r="H83" s="21" t="s">
        <v>6</v>
      </c>
      <c r="I83" s="507"/>
    </row>
    <row r="84" spans="2:9" s="65" customFormat="1" ht="24.75" customHeight="1" thickBot="1" x14ac:dyDescent="0.25">
      <c r="B84" s="584"/>
      <c r="C84" s="423" t="s">
        <v>10</v>
      </c>
      <c r="D84" s="422" t="s">
        <v>11</v>
      </c>
      <c r="E84" s="421" t="s">
        <v>12</v>
      </c>
      <c r="F84" s="423" t="s">
        <v>10</v>
      </c>
      <c r="G84" s="422" t="s">
        <v>11</v>
      </c>
      <c r="H84" s="421" t="s">
        <v>12</v>
      </c>
      <c r="I84" s="335" t="s">
        <v>13</v>
      </c>
    </row>
    <row r="85" spans="2:9" s="65" customFormat="1" ht="24.75" customHeight="1" thickTop="1" x14ac:dyDescent="0.2">
      <c r="B85" s="111">
        <v>2004</v>
      </c>
      <c r="C85" s="112">
        <v>52</v>
      </c>
      <c r="D85" s="113">
        <v>69</v>
      </c>
      <c r="E85" s="110">
        <f>C85/'التبادل و الميزان التجاري'!C7</f>
        <v>1.1005500633874508E-4</v>
      </c>
      <c r="F85" s="112">
        <v>190</v>
      </c>
      <c r="G85" s="113">
        <v>59</v>
      </c>
      <c r="H85" s="110">
        <f>F85/'التبادل و الميزان التجاري'!D7</f>
        <v>1.0694645359931104E-3</v>
      </c>
      <c r="I85" s="32">
        <f t="shared" ref="I85:I92" si="2">C85-F85</f>
        <v>-138</v>
      </c>
    </row>
    <row r="86" spans="2:9" s="65" customFormat="1" ht="24.75" customHeight="1" x14ac:dyDescent="0.2">
      <c r="B86" s="111">
        <v>2005</v>
      </c>
      <c r="C86" s="112">
        <v>70</v>
      </c>
      <c r="D86" s="113">
        <v>64</v>
      </c>
      <c r="E86" s="119">
        <f>C86/'التبادل و الميزان التجاري'!C8</f>
        <v>1.033753529529908E-4</v>
      </c>
      <c r="F86" s="120">
        <v>248</v>
      </c>
      <c r="G86" s="113">
        <v>59</v>
      </c>
      <c r="H86" s="110">
        <f>F86/'التبادل و الميزان التجاري'!D8</f>
        <v>1.1121824337959952E-3</v>
      </c>
      <c r="I86" s="32">
        <f t="shared" si="2"/>
        <v>-178</v>
      </c>
    </row>
    <row r="87" spans="2:9" s="65" customFormat="1" ht="24.75" customHeight="1" x14ac:dyDescent="0.2">
      <c r="B87" s="132">
        <v>2006</v>
      </c>
      <c r="C87" s="115">
        <v>84</v>
      </c>
      <c r="D87" s="109">
        <v>65</v>
      </c>
      <c r="E87" s="110">
        <f>C87/'التبادل و الميزان التجاري'!C9</f>
        <v>1.0614919775216436E-4</v>
      </c>
      <c r="F87" s="108">
        <v>268</v>
      </c>
      <c r="G87" s="109">
        <v>59</v>
      </c>
      <c r="H87" s="110">
        <f>F87/'التبادل و الميزان التجاري'!D9</f>
        <v>1.0252408168261911E-3</v>
      </c>
      <c r="I87" s="33">
        <f t="shared" si="2"/>
        <v>-184</v>
      </c>
    </row>
    <row r="88" spans="2:9" s="65" customFormat="1" ht="24.75" customHeight="1" x14ac:dyDescent="0.2">
      <c r="B88" s="140">
        <v>2007</v>
      </c>
      <c r="C88" s="120">
        <v>116</v>
      </c>
      <c r="D88" s="113">
        <v>64</v>
      </c>
      <c r="E88" s="119">
        <f>C88/'التبادل و الميزان التجاري'!C10</f>
        <v>1.3266194191922947E-4</v>
      </c>
      <c r="F88" s="112">
        <v>339</v>
      </c>
      <c r="G88" s="113">
        <v>60</v>
      </c>
      <c r="H88" s="110">
        <f>F88/'التبادل و الميزان التجاري'!D10</f>
        <v>1.0026975225385106E-3</v>
      </c>
      <c r="I88" s="49">
        <f t="shared" si="2"/>
        <v>-223</v>
      </c>
    </row>
    <row r="89" spans="2:9" s="65" customFormat="1" ht="24.75" customHeight="1" x14ac:dyDescent="0.2">
      <c r="B89" s="111">
        <v>2008</v>
      </c>
      <c r="C89" s="120">
        <v>70</v>
      </c>
      <c r="D89" s="113">
        <v>77</v>
      </c>
      <c r="E89" s="110">
        <f>C89/'التبادل و الميزان التجاري'!C11</f>
        <v>5.9550039898526734E-5</v>
      </c>
      <c r="F89" s="120">
        <v>485</v>
      </c>
      <c r="G89" s="113">
        <v>57</v>
      </c>
      <c r="H89" s="110">
        <f>F89/'التبادل و الميزان التجاري'!D11</f>
        <v>1.1233274580605115E-3</v>
      </c>
      <c r="I89" s="49">
        <f t="shared" si="2"/>
        <v>-415</v>
      </c>
    </row>
    <row r="90" spans="2:9" s="65" customFormat="1" ht="24.75" customHeight="1" x14ac:dyDescent="0.2">
      <c r="B90" s="111">
        <v>2009</v>
      </c>
      <c r="C90" s="120">
        <v>106</v>
      </c>
      <c r="D90" s="113">
        <v>64</v>
      </c>
      <c r="E90" s="119">
        <f>C90/'التبادل و الميزان التجاري'!C12</f>
        <v>1.4699580784597059E-4</v>
      </c>
      <c r="F90" s="120">
        <v>415</v>
      </c>
      <c r="G90" s="113">
        <v>56</v>
      </c>
      <c r="H90" s="110">
        <f>F90/'التبادل و الميزان التجاري'!D12</f>
        <v>1.1582796059058304E-3</v>
      </c>
      <c r="I90" s="49">
        <f t="shared" si="2"/>
        <v>-309</v>
      </c>
    </row>
    <row r="91" spans="2:9" s="65" customFormat="1" ht="24.75" customHeight="1" x14ac:dyDescent="0.2">
      <c r="B91" s="111">
        <v>2010</v>
      </c>
      <c r="C91" s="120">
        <v>167</v>
      </c>
      <c r="D91" s="113">
        <v>65</v>
      </c>
      <c r="E91" s="110">
        <f>C91/'التبادل و الميزان التجاري'!C13</f>
        <v>1.7732284969499407E-4</v>
      </c>
      <c r="F91" s="120">
        <v>553</v>
      </c>
      <c r="G91" s="113">
        <v>57</v>
      </c>
      <c r="H91" s="110">
        <f>F91/'التبادل و الميزان التجاري'!D13</f>
        <v>1.3799608719955283E-3</v>
      </c>
      <c r="I91" s="49">
        <f t="shared" si="2"/>
        <v>-386</v>
      </c>
    </row>
    <row r="92" spans="2:9" s="65" customFormat="1" ht="24.75" customHeight="1" x14ac:dyDescent="0.2">
      <c r="B92" s="111">
        <v>2011</v>
      </c>
      <c r="C92" s="120">
        <v>248</v>
      </c>
      <c r="D92" s="113">
        <v>60</v>
      </c>
      <c r="E92" s="114">
        <f>C92/'التبادل و الميزان التجاري'!C14</f>
        <v>1.8133692107456749E-4</v>
      </c>
      <c r="F92" s="120">
        <v>602</v>
      </c>
      <c r="G92" s="113">
        <v>58</v>
      </c>
      <c r="H92" s="114">
        <f>F92/'التبادل و الميزان التجاري'!D14</f>
        <v>1.2199842334263522E-3</v>
      </c>
      <c r="I92" s="49">
        <f t="shared" si="2"/>
        <v>-354</v>
      </c>
    </row>
    <row r="93" spans="2:9" s="65" customFormat="1" ht="24.75" customHeight="1" x14ac:dyDescent="0.2">
      <c r="B93" s="111">
        <v>2012</v>
      </c>
      <c r="C93" s="120">
        <v>246</v>
      </c>
      <c r="D93" s="113">
        <v>63</v>
      </c>
      <c r="E93" s="114">
        <f>C93/'التبادل و الميزان التجاري'!C15</f>
        <v>1.6889781133153268E-4</v>
      </c>
      <c r="F93" s="120">
        <v>750</v>
      </c>
      <c r="G93" s="113">
        <v>59</v>
      </c>
      <c r="H93" s="114">
        <f>F93/'التبادل و الميزان التجاري'!D15</f>
        <v>1.2854065226668586E-3</v>
      </c>
      <c r="I93" s="49">
        <v>-504</v>
      </c>
    </row>
    <row r="94" spans="2:9" s="65" customFormat="1" ht="24.75" customHeight="1" thickBot="1" x14ac:dyDescent="0.25">
      <c r="B94" s="121">
        <v>2013</v>
      </c>
      <c r="C94" s="122">
        <v>349</v>
      </c>
      <c r="D94" s="123">
        <v>62</v>
      </c>
      <c r="E94" s="124">
        <f>C94/'التبادل و الميزان التجاري'!C16</f>
        <v>2.4760149355491185E-4</v>
      </c>
      <c r="F94" s="122">
        <v>595</v>
      </c>
      <c r="G94" s="123">
        <v>63</v>
      </c>
      <c r="H94" s="124">
        <f>F94/'التبادل و الميزان التجاري'!D16</f>
        <v>9.4357276293963351E-4</v>
      </c>
      <c r="I94" s="16">
        <f>C94-F94</f>
        <v>-246</v>
      </c>
    </row>
    <row r="95" spans="2:9" s="65" customFormat="1" ht="10.5" customHeight="1" thickTop="1" thickBot="1" x14ac:dyDescent="0.25">
      <c r="B95" s="186"/>
      <c r="C95" s="186"/>
      <c r="D95" s="187"/>
      <c r="E95" s="145"/>
      <c r="F95" s="186"/>
      <c r="G95" s="186"/>
      <c r="H95" s="188"/>
      <c r="I95" s="44"/>
    </row>
    <row r="96" spans="2:9" s="10" customFormat="1" ht="24.75" customHeight="1" thickBot="1" x14ac:dyDescent="0.25">
      <c r="B96" s="499" t="s">
        <v>499</v>
      </c>
      <c r="C96" s="500"/>
      <c r="D96" s="501"/>
      <c r="E96" s="18" t="s">
        <v>3</v>
      </c>
      <c r="F96" s="499" t="s">
        <v>500</v>
      </c>
      <c r="G96" s="500"/>
      <c r="H96" s="501"/>
      <c r="I96" s="18" t="s">
        <v>3</v>
      </c>
    </row>
    <row r="97" spans="2:9" s="65" customFormat="1" ht="24.75" customHeight="1" x14ac:dyDescent="0.2">
      <c r="B97" s="519" t="s">
        <v>579</v>
      </c>
      <c r="C97" s="520"/>
      <c r="D97" s="520"/>
      <c r="E97" s="54">
        <v>104</v>
      </c>
      <c r="F97" s="519" t="s">
        <v>132</v>
      </c>
      <c r="G97" s="520"/>
      <c r="H97" s="520"/>
      <c r="I97" s="54">
        <v>361</v>
      </c>
    </row>
    <row r="98" spans="2:9" s="65" customFormat="1" ht="24.75" customHeight="1" x14ac:dyDescent="0.2">
      <c r="B98" s="492" t="s">
        <v>425</v>
      </c>
      <c r="C98" s="493"/>
      <c r="D98" s="553"/>
      <c r="E98" s="54">
        <v>39</v>
      </c>
      <c r="F98" s="514" t="s">
        <v>873</v>
      </c>
      <c r="G98" s="491"/>
      <c r="H98" s="491"/>
      <c r="I98" s="54">
        <v>60</v>
      </c>
    </row>
    <row r="99" spans="2:9" s="65" customFormat="1" ht="24.75" customHeight="1" x14ac:dyDescent="0.2">
      <c r="B99" s="492" t="s">
        <v>578</v>
      </c>
      <c r="C99" s="493"/>
      <c r="D99" s="493"/>
      <c r="E99" s="54">
        <v>20</v>
      </c>
      <c r="F99" s="539" t="s">
        <v>580</v>
      </c>
      <c r="G99" s="604"/>
      <c r="H99" s="604"/>
      <c r="I99" s="54">
        <v>33</v>
      </c>
    </row>
    <row r="100" spans="2:9" s="65" customFormat="1" ht="24.75" customHeight="1" x14ac:dyDescent="0.2">
      <c r="B100" s="490" t="s">
        <v>872</v>
      </c>
      <c r="C100" s="491"/>
      <c r="D100" s="491"/>
      <c r="E100" s="54">
        <v>11</v>
      </c>
      <c r="F100" s="492" t="s">
        <v>874</v>
      </c>
      <c r="G100" s="493"/>
      <c r="H100" s="493"/>
      <c r="I100" s="54">
        <v>28</v>
      </c>
    </row>
    <row r="101" spans="2:9" s="65" customFormat="1" ht="24.75" customHeight="1" thickBot="1" x14ac:dyDescent="0.25">
      <c r="B101" s="494" t="s">
        <v>419</v>
      </c>
      <c r="C101" s="495"/>
      <c r="D101" s="495"/>
      <c r="E101" s="79">
        <v>8</v>
      </c>
      <c r="F101" s="494" t="s">
        <v>581</v>
      </c>
      <c r="G101" s="495"/>
      <c r="H101" s="495"/>
      <c r="I101" s="79">
        <v>23</v>
      </c>
    </row>
    <row r="102" spans="2:9" s="65" customFormat="1" ht="24.75" customHeight="1" x14ac:dyDescent="0.2">
      <c r="E102" s="66"/>
      <c r="H102" s="66"/>
      <c r="I102" s="67"/>
    </row>
    <row r="103" spans="2:9" s="65" customFormat="1" ht="24.75" customHeight="1" x14ac:dyDescent="0.2">
      <c r="B103" s="483" t="s">
        <v>135</v>
      </c>
      <c r="C103" s="484"/>
      <c r="D103" s="484"/>
      <c r="E103" s="484"/>
      <c r="F103" s="484"/>
      <c r="G103" s="484"/>
      <c r="H103" s="484"/>
      <c r="I103" s="484"/>
    </row>
    <row r="104" spans="2:9" s="65" customFormat="1" ht="24.75" customHeight="1" x14ac:dyDescent="0.2">
      <c r="E104" s="66"/>
      <c r="H104" s="66"/>
      <c r="I104" s="67"/>
    </row>
    <row r="105" spans="2:9" s="65" customFormat="1" ht="24.75" customHeight="1" x14ac:dyDescent="0.2">
      <c r="E105" s="66"/>
      <c r="H105" s="66"/>
      <c r="I105" s="67"/>
    </row>
    <row r="106" spans="2:9" s="65" customFormat="1" ht="24.75" customHeight="1" x14ac:dyDescent="0.2">
      <c r="E106" s="66"/>
      <c r="H106" s="66"/>
      <c r="I106" s="67"/>
    </row>
    <row r="107" spans="2:9" s="65" customFormat="1" ht="24.75" customHeight="1" x14ac:dyDescent="0.2">
      <c r="E107" s="66"/>
      <c r="H107" s="66"/>
      <c r="I107" s="67"/>
    </row>
    <row r="108" spans="2:9" s="65" customFormat="1" ht="24.75" customHeight="1" x14ac:dyDescent="0.2">
      <c r="E108" s="66"/>
      <c r="H108" s="66"/>
      <c r="I108" s="67"/>
    </row>
    <row r="109" spans="2:9" s="65" customFormat="1" ht="24.75" customHeight="1" x14ac:dyDescent="0.2">
      <c r="E109" s="66"/>
      <c r="H109" s="66"/>
      <c r="I109" s="67"/>
    </row>
    <row r="110" spans="2:9" ht="24.75" customHeight="1" x14ac:dyDescent="0.2">
      <c r="B110" s="65"/>
      <c r="C110" s="65"/>
      <c r="D110" s="65"/>
      <c r="E110" s="66"/>
      <c r="F110" s="65"/>
      <c r="G110" s="65"/>
      <c r="H110" s="66"/>
      <c r="I110" s="67"/>
    </row>
    <row r="111" spans="2:9" ht="24.75" customHeight="1" x14ac:dyDescent="0.2">
      <c r="B111" s="65"/>
      <c r="C111" s="65"/>
      <c r="D111" s="65"/>
      <c r="E111" s="66"/>
      <c r="F111" s="65"/>
      <c r="G111" s="65"/>
      <c r="H111" s="66"/>
      <c r="I111" s="67"/>
    </row>
    <row r="112" spans="2:9" ht="24.75" customHeight="1" x14ac:dyDescent="0.2">
      <c r="B112" s="65"/>
      <c r="C112" s="65"/>
      <c r="D112" s="65"/>
      <c r="E112" s="66"/>
      <c r="F112" s="65"/>
      <c r="G112" s="65"/>
      <c r="H112" s="66"/>
      <c r="I112" s="67"/>
    </row>
    <row r="113" spans="2:9" ht="24.75" customHeight="1" x14ac:dyDescent="0.2">
      <c r="B113" s="65"/>
      <c r="C113" s="65"/>
      <c r="D113" s="65"/>
      <c r="E113" s="66"/>
      <c r="F113" s="65"/>
      <c r="G113" s="65"/>
      <c r="H113" s="66"/>
      <c r="I113" s="67"/>
    </row>
    <row r="114" spans="2:9" ht="10.5" customHeight="1" x14ac:dyDescent="0.2"/>
    <row r="115" spans="2:9" ht="24.75" customHeight="1" x14ac:dyDescent="0.2"/>
    <row r="116" spans="2:9" ht="24.75" customHeight="1" x14ac:dyDescent="0.2"/>
    <row r="117" spans="2:9" ht="24.75" customHeight="1" x14ac:dyDescent="0.2"/>
    <row r="118" spans="2:9" ht="24.75" customHeight="1" x14ac:dyDescent="0.2"/>
    <row r="119" spans="2:9" ht="24.75" customHeight="1" x14ac:dyDescent="0.2"/>
    <row r="120" spans="2:9" ht="24.75" customHeight="1" x14ac:dyDescent="0.2"/>
    <row r="121" spans="2:9" ht="24.75" customHeight="1" x14ac:dyDescent="0.2"/>
    <row r="122" spans="2:9" ht="24.75" customHeight="1" x14ac:dyDescent="0.2"/>
    <row r="123" spans="2:9" ht="24.75" customHeight="1" x14ac:dyDescent="0.2"/>
    <row r="124" spans="2:9" ht="24.75" customHeight="1" x14ac:dyDescent="0.2"/>
    <row r="125" spans="2:9" ht="24.75" customHeight="1" x14ac:dyDescent="0.2"/>
    <row r="126" spans="2:9" ht="24.75" customHeight="1" x14ac:dyDescent="0.2"/>
    <row r="127" spans="2:9" ht="24.75" customHeight="1" x14ac:dyDescent="0.2"/>
    <row r="128" spans="2:9" ht="24.75" customHeight="1" x14ac:dyDescent="0.2"/>
    <row r="129" ht="24.75" customHeight="1" x14ac:dyDescent="0.2"/>
    <row r="130" ht="24.75" customHeight="1" x14ac:dyDescent="0.2"/>
    <row r="131" ht="24.75" customHeight="1" x14ac:dyDescent="0.2"/>
    <row r="132" ht="24.75" customHeight="1" x14ac:dyDescent="0.2"/>
    <row r="133" ht="24.75" customHeight="1" x14ac:dyDescent="0.2"/>
    <row r="134" ht="24.75" customHeight="1" x14ac:dyDescent="0.2"/>
    <row r="135" ht="24.75" customHeight="1" x14ac:dyDescent="0.2"/>
    <row r="136" ht="24.75" customHeight="1" x14ac:dyDescent="0.2"/>
    <row r="137" ht="24.75" customHeight="1" x14ac:dyDescent="0.2"/>
    <row r="138" ht="24.75" customHeight="1" x14ac:dyDescent="0.2"/>
    <row r="139" ht="24.75" customHeight="1" x14ac:dyDescent="0.2"/>
    <row r="140" ht="24.75" customHeight="1" x14ac:dyDescent="0.2"/>
    <row r="141" ht="24.75" customHeight="1" x14ac:dyDescent="0.2"/>
    <row r="142" ht="24.75" customHeight="1" x14ac:dyDescent="0.2"/>
  </sheetData>
  <mergeCells count="60">
    <mergeCell ref="C44:E44"/>
    <mergeCell ref="F44:H44"/>
    <mergeCell ref="B60:D60"/>
    <mergeCell ref="B61:D61"/>
    <mergeCell ref="B20:D20"/>
    <mergeCell ref="F20:H20"/>
    <mergeCell ref="B41:I41"/>
    <mergeCell ref="B42:I42"/>
    <mergeCell ref="B24:D24"/>
    <mergeCell ref="B25:D25"/>
    <mergeCell ref="F24:H24"/>
    <mergeCell ref="F25:H25"/>
    <mergeCell ref="B21:D21"/>
    <mergeCell ref="B22:D22"/>
    <mergeCell ref="F21:H21"/>
    <mergeCell ref="F22:H22"/>
    <mergeCell ref="B103:I103"/>
    <mergeCell ref="B65:I65"/>
    <mergeCell ref="B27:I27"/>
    <mergeCell ref="B80:I80"/>
    <mergeCell ref="C82:E82"/>
    <mergeCell ref="F82:H82"/>
    <mergeCell ref="I82:I83"/>
    <mergeCell ref="B83:B84"/>
    <mergeCell ref="B96:D96"/>
    <mergeCell ref="F96:H96"/>
    <mergeCell ref="B45:B46"/>
    <mergeCell ref="I44:I45"/>
    <mergeCell ref="B40:I40"/>
    <mergeCell ref="B97:D97"/>
    <mergeCell ref="F97:H97"/>
    <mergeCell ref="B58:D58"/>
    <mergeCell ref="F23:H23"/>
    <mergeCell ref="B23:D23"/>
    <mergeCell ref="B2:I2"/>
    <mergeCell ref="B3:I3"/>
    <mergeCell ref="B4:I4"/>
    <mergeCell ref="B7:B8"/>
    <mergeCell ref="I6:I7"/>
    <mergeCell ref="C6:E6"/>
    <mergeCell ref="F6:H6"/>
    <mergeCell ref="B59:D59"/>
    <mergeCell ref="B62:D62"/>
    <mergeCell ref="B63:D63"/>
    <mergeCell ref="F58:H58"/>
    <mergeCell ref="B79:I79"/>
    <mergeCell ref="B78:I78"/>
    <mergeCell ref="F62:H62"/>
    <mergeCell ref="F63:H63"/>
    <mergeCell ref="F60:H60"/>
    <mergeCell ref="F61:H61"/>
    <mergeCell ref="F59:H59"/>
    <mergeCell ref="B98:D98"/>
    <mergeCell ref="F98:H98"/>
    <mergeCell ref="B101:D101"/>
    <mergeCell ref="F101:H101"/>
    <mergeCell ref="B99:D99"/>
    <mergeCell ref="F99:H99"/>
    <mergeCell ref="B100:D100"/>
    <mergeCell ref="F100:H100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3" manualBreakCount="3">
    <brk id="38" max="9" man="1"/>
    <brk id="76" max="9" man="1"/>
    <brk id="1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13</vt:i4>
      </vt:variant>
    </vt:vector>
  </HeadingPairs>
  <TitlesOfParts>
    <vt:vector size="28" baseType="lpstr">
      <vt:lpstr>المحتويات</vt:lpstr>
      <vt:lpstr>التبادل و الميزان التجاري</vt:lpstr>
      <vt:lpstr>أهم سلع المملكة</vt:lpstr>
      <vt:lpstr>التبادل التجاري للمجموعات الدول</vt:lpstr>
      <vt:lpstr>دول  الخليج</vt:lpstr>
      <vt:lpstr>الجامعة العربية</vt:lpstr>
      <vt:lpstr>الدول الأسلامية غير العربية</vt:lpstr>
      <vt:lpstr>الأسيوية عدا العربية و الأسلامي</vt:lpstr>
      <vt:lpstr>افريقيا عدا العربية والأسلامية</vt:lpstr>
      <vt:lpstr>استراليا وجزر الباسفيك</vt:lpstr>
      <vt:lpstr>امريكا الشمالية</vt:lpstr>
      <vt:lpstr>امريكا الجنوبية</vt:lpstr>
      <vt:lpstr>دول اوروبا  </vt:lpstr>
      <vt:lpstr>حجم التبادل التجاري</vt:lpstr>
      <vt:lpstr>دول اخرى</vt:lpstr>
      <vt:lpstr>'استراليا وجزر الباسفيك'!Print_Area</vt:lpstr>
      <vt:lpstr>'افريقيا عدا العربية والأسلامية'!Print_Area</vt:lpstr>
      <vt:lpstr>'الأسيوية عدا العربية و الأسلامي'!Print_Area</vt:lpstr>
      <vt:lpstr>'التبادل و الميزان التجاري'!Print_Area</vt:lpstr>
      <vt:lpstr>'الجامعة العربية'!Print_Area</vt:lpstr>
      <vt:lpstr>'الدول الأسلامية غير العربية'!Print_Area</vt:lpstr>
      <vt:lpstr>'امريكا الجنوبية'!Print_Area</vt:lpstr>
      <vt:lpstr>'امريكا الشمالية'!Print_Area</vt:lpstr>
      <vt:lpstr>'أهم سلع المملكة'!Print_Area</vt:lpstr>
      <vt:lpstr>'حجم التبادل التجاري'!Print_Area</vt:lpstr>
      <vt:lpstr>'دول  الخليج'!Print_Area</vt:lpstr>
      <vt:lpstr>'دول اخرى'!Print_Area</vt:lpstr>
      <vt:lpstr>'دول اوروبا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سعود الخريف</dc:creator>
  <cp:lastModifiedBy>DELL</cp:lastModifiedBy>
  <cp:lastPrinted>2016-10-06T20:19:44Z</cp:lastPrinted>
  <dcterms:created xsi:type="dcterms:W3CDTF">1999-11-30T22:45:10Z</dcterms:created>
  <dcterms:modified xsi:type="dcterms:W3CDTF">2016-10-12T10:54:14Z</dcterms:modified>
</cp:coreProperties>
</file>