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770" windowHeight="12375" firstSheet="2" activeTab="9"/>
  </bookViews>
  <sheets>
    <sheet name="المنشآت" sheetId="29" r:id="rId1"/>
    <sheet name="المشتغلين السعوديين" sheetId="23" r:id="rId2"/>
    <sheet name="المشتغلين الغير السعوديين" sheetId="20" r:id="rId3"/>
    <sheet name="جملة المشتغلين" sheetId="24" r:id="rId4"/>
    <sheet name="المشتغلين الذكور" sheetId="30" r:id="rId5"/>
    <sheet name="المشتغلين الاناث" sheetId="31" r:id="rId6"/>
    <sheet name="تعويضات المشتغلين " sheetId="27" r:id="rId7"/>
    <sheet name="النفقات والايرادات" sheetId="25" r:id="rId8"/>
    <sheet name="فائض التشغيل" sheetId="32" r:id="rId9"/>
    <sheet name="انتاجية المشتغل" sheetId="26" r:id="rId10"/>
  </sheets>
  <calcPr calcId="162913"/>
</workbook>
</file>

<file path=xl/calcChain.xml><?xml version="1.0" encoding="utf-8"?>
<calcChain xmlns="http://schemas.openxmlformats.org/spreadsheetml/2006/main">
  <c r="C10" i="31" l="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9" i="31"/>
  <c r="C8" i="31"/>
  <c r="D9" i="26" l="1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8" i="26"/>
  <c r="D7" i="26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8" i="32"/>
  <c r="C7" i="32"/>
  <c r="D26" i="25"/>
  <c r="C26" i="25"/>
  <c r="D26" i="27"/>
  <c r="D10" i="31"/>
  <c r="E10" i="31" s="1"/>
  <c r="D11" i="31"/>
  <c r="E11" i="31" s="1"/>
  <c r="D12" i="31"/>
  <c r="E12" i="31" s="1"/>
  <c r="D13" i="31"/>
  <c r="E13" i="31" s="1"/>
  <c r="D14" i="31"/>
  <c r="E14" i="31" s="1"/>
  <c r="E15" i="31"/>
  <c r="D15" i="31"/>
  <c r="D16" i="31"/>
  <c r="E16" i="31" s="1"/>
  <c r="D17" i="31"/>
  <c r="E17" i="31" s="1"/>
  <c r="D18" i="31"/>
  <c r="E18" i="31" s="1"/>
  <c r="D19" i="31"/>
  <c r="E19" i="31" s="1"/>
  <c r="D20" i="31"/>
  <c r="D21" i="31"/>
  <c r="E21" i="31" s="1"/>
  <c r="D22" i="31"/>
  <c r="E22" i="31" s="1"/>
  <c r="D23" i="31"/>
  <c r="E23" i="31" s="1"/>
  <c r="D24" i="31"/>
  <c r="E24" i="31" s="1"/>
  <c r="D25" i="31"/>
  <c r="E25" i="31" s="1"/>
  <c r="D26" i="31"/>
  <c r="E26" i="31" s="1"/>
  <c r="D9" i="31"/>
  <c r="E9" i="31" s="1"/>
  <c r="D8" i="31"/>
  <c r="E8" i="31" s="1"/>
  <c r="C10" i="30"/>
  <c r="D10" i="30"/>
  <c r="C11" i="30"/>
  <c r="D11" i="30"/>
  <c r="C12" i="30"/>
  <c r="D12" i="30"/>
  <c r="C13" i="30"/>
  <c r="D13" i="30"/>
  <c r="C14" i="30"/>
  <c r="D14" i="30"/>
  <c r="C15" i="30"/>
  <c r="D15" i="30"/>
  <c r="C16" i="30"/>
  <c r="D16" i="30"/>
  <c r="C17" i="30"/>
  <c r="D17" i="30"/>
  <c r="E17" i="30" s="1"/>
  <c r="C18" i="30"/>
  <c r="D18" i="30"/>
  <c r="C19" i="30"/>
  <c r="D19" i="30"/>
  <c r="C20" i="30"/>
  <c r="D20" i="30"/>
  <c r="E20" i="30" s="1"/>
  <c r="C21" i="30"/>
  <c r="D21" i="30"/>
  <c r="C22" i="30"/>
  <c r="D22" i="30"/>
  <c r="C23" i="30"/>
  <c r="D23" i="30"/>
  <c r="C24" i="30"/>
  <c r="D24" i="30"/>
  <c r="E24" i="30" s="1"/>
  <c r="C25" i="30"/>
  <c r="D25" i="30"/>
  <c r="C26" i="30"/>
  <c r="D26" i="30"/>
  <c r="D9" i="30"/>
  <c r="D8" i="30"/>
  <c r="C9" i="30"/>
  <c r="C8" i="30"/>
  <c r="C10" i="24"/>
  <c r="D10" i="24"/>
  <c r="C11" i="24"/>
  <c r="D11" i="24"/>
  <c r="C12" i="24"/>
  <c r="D12" i="24"/>
  <c r="C13" i="24"/>
  <c r="D13" i="24"/>
  <c r="C14" i="24"/>
  <c r="D14" i="24"/>
  <c r="C15" i="24"/>
  <c r="D15" i="24"/>
  <c r="C16" i="24"/>
  <c r="D16" i="24"/>
  <c r="C17" i="24"/>
  <c r="D17" i="24"/>
  <c r="C18" i="24"/>
  <c r="D18" i="24"/>
  <c r="C19" i="24"/>
  <c r="D19" i="24"/>
  <c r="C20" i="24"/>
  <c r="D20" i="24"/>
  <c r="C21" i="24"/>
  <c r="D21" i="24"/>
  <c r="C22" i="24"/>
  <c r="D22" i="24"/>
  <c r="C23" i="24"/>
  <c r="D23" i="24"/>
  <c r="C24" i="24"/>
  <c r="D24" i="24"/>
  <c r="C25" i="24"/>
  <c r="D25" i="24"/>
  <c r="C26" i="24"/>
  <c r="D26" i="24"/>
  <c r="D8" i="24"/>
  <c r="D9" i="24"/>
  <c r="C9" i="24"/>
  <c r="C8" i="24"/>
  <c r="C27" i="20"/>
  <c r="D27" i="23"/>
  <c r="C27" i="23"/>
  <c r="D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C26" i="29"/>
  <c r="E26" i="30" l="1"/>
  <c r="E22" i="30"/>
  <c r="E18" i="24"/>
  <c r="C17" i="27" s="1"/>
  <c r="E17" i="27" s="1"/>
  <c r="D27" i="30"/>
  <c r="E23" i="30"/>
  <c r="E19" i="30"/>
  <c r="E15" i="30"/>
  <c r="E11" i="30"/>
  <c r="E18" i="30"/>
  <c r="E14" i="30"/>
  <c r="E10" i="30"/>
  <c r="E9" i="24"/>
  <c r="E16" i="30"/>
  <c r="E12" i="30"/>
  <c r="E13" i="24"/>
  <c r="E25" i="30"/>
  <c r="E21" i="30"/>
  <c r="E13" i="30"/>
  <c r="E20" i="24"/>
  <c r="C19" i="27" s="1"/>
  <c r="E19" i="27" s="1"/>
  <c r="E25" i="24"/>
  <c r="E21" i="24"/>
  <c r="E23" i="24"/>
  <c r="C22" i="27" s="1"/>
  <c r="E22" i="27" s="1"/>
  <c r="E19" i="24"/>
  <c r="C18" i="26" s="1"/>
  <c r="E18" i="26" s="1"/>
  <c r="E15" i="24"/>
  <c r="C14" i="26" s="1"/>
  <c r="E14" i="26" s="1"/>
  <c r="E11" i="24"/>
  <c r="C10" i="27" s="1"/>
  <c r="E10" i="27" s="1"/>
  <c r="E17" i="24"/>
  <c r="E24" i="24"/>
  <c r="C23" i="27" s="1"/>
  <c r="E23" i="27" s="1"/>
  <c r="E22" i="24"/>
  <c r="C21" i="26" s="1"/>
  <c r="E21" i="26" s="1"/>
  <c r="E10" i="24"/>
  <c r="C9" i="26" s="1"/>
  <c r="E9" i="26" s="1"/>
  <c r="E16" i="24"/>
  <c r="C15" i="27" s="1"/>
  <c r="E15" i="27" s="1"/>
  <c r="E14" i="24"/>
  <c r="C13" i="27" s="1"/>
  <c r="E13" i="27" s="1"/>
  <c r="D27" i="24"/>
  <c r="C27" i="31"/>
  <c r="E27" i="23"/>
  <c r="E12" i="24"/>
  <c r="C11" i="26" s="1"/>
  <c r="E11" i="26" s="1"/>
  <c r="C9" i="27"/>
  <c r="E9" i="27" s="1"/>
  <c r="C8" i="27"/>
  <c r="C8" i="26"/>
  <c r="E8" i="26" s="1"/>
  <c r="E27" i="20"/>
  <c r="E20" i="31"/>
  <c r="E27" i="31" s="1"/>
  <c r="E26" i="24"/>
  <c r="D26" i="26"/>
  <c r="C26" i="32"/>
  <c r="D27" i="31"/>
  <c r="E9" i="30"/>
  <c r="E8" i="30"/>
  <c r="C27" i="30"/>
  <c r="E8" i="24"/>
  <c r="C27" i="24"/>
  <c r="C19" i="26" l="1"/>
  <c r="E19" i="26" s="1"/>
  <c r="C23" i="26"/>
  <c r="E23" i="26" s="1"/>
  <c r="C17" i="26"/>
  <c r="E17" i="26" s="1"/>
  <c r="C18" i="27"/>
  <c r="E18" i="27" s="1"/>
  <c r="C22" i="26"/>
  <c r="E22" i="26" s="1"/>
  <c r="C15" i="26"/>
  <c r="E15" i="26" s="1"/>
  <c r="E27" i="30"/>
  <c r="C13" i="26"/>
  <c r="E13" i="26" s="1"/>
  <c r="C21" i="27"/>
  <c r="E21" i="27" s="1"/>
  <c r="C24" i="27"/>
  <c r="E24" i="27" s="1"/>
  <c r="C10" i="26"/>
  <c r="E10" i="26" s="1"/>
  <c r="C16" i="26"/>
  <c r="E16" i="26" s="1"/>
  <c r="C20" i="27"/>
  <c r="E20" i="27" s="1"/>
  <c r="C20" i="26"/>
  <c r="E20" i="26" s="1"/>
  <c r="C14" i="27"/>
  <c r="E14" i="27" s="1"/>
  <c r="C24" i="26"/>
  <c r="E24" i="26" s="1"/>
  <c r="C16" i="27"/>
  <c r="E16" i="27" s="1"/>
  <c r="C12" i="27"/>
  <c r="E12" i="27" s="1"/>
  <c r="C12" i="26"/>
  <c r="E12" i="26" s="1"/>
  <c r="E27" i="24"/>
  <c r="C11" i="27"/>
  <c r="E11" i="27" s="1"/>
  <c r="C25" i="26"/>
  <c r="E25" i="26" s="1"/>
  <c r="C25" i="27"/>
  <c r="E25" i="27" s="1"/>
  <c r="E8" i="27"/>
  <c r="C7" i="26"/>
  <c r="C7" i="27"/>
  <c r="E7" i="27" s="1"/>
  <c r="E26" i="27" l="1"/>
  <c r="C26" i="27"/>
  <c r="C26" i="26"/>
  <c r="E7" i="26"/>
  <c r="E26" i="26" s="1"/>
</calcChain>
</file>

<file path=xl/sharedStrings.xml><?xml version="1.0" encoding="utf-8"?>
<sst xmlns="http://schemas.openxmlformats.org/spreadsheetml/2006/main" count="898" uniqueCount="130">
  <si>
    <t>عدد المنشآت</t>
  </si>
  <si>
    <t>2610</t>
  </si>
  <si>
    <t>صنع المكونات واللوحات الإلكترونية</t>
  </si>
  <si>
    <t>2620</t>
  </si>
  <si>
    <t>صنع الحواسيب والمعدات الملحقة</t>
  </si>
  <si>
    <t>2630</t>
  </si>
  <si>
    <t>صنع معدات الاتصالات</t>
  </si>
  <si>
    <t>2640</t>
  </si>
  <si>
    <t>صنع الإلكترونيات الاستهلاكية</t>
  </si>
  <si>
    <t>2680</t>
  </si>
  <si>
    <t>صنع الوسائط المغناطيسية والبصرية</t>
  </si>
  <si>
    <t>4651</t>
  </si>
  <si>
    <t>بيع الحواسيب والمعدات الطرفية للحواسيب والبرمجيات بالجملة</t>
  </si>
  <si>
    <t>4652</t>
  </si>
  <si>
    <t>بيع المعدات الإلكترونية ومعدات الاتصالات وقطع غيارها بالجملة</t>
  </si>
  <si>
    <t>5820</t>
  </si>
  <si>
    <t>نشر البرمجيات</t>
  </si>
  <si>
    <t>6110</t>
  </si>
  <si>
    <t>أنشطة الاتصالات السلكية</t>
  </si>
  <si>
    <t>6120</t>
  </si>
  <si>
    <t>أنشطة الاتصالات اللاسلكية</t>
  </si>
  <si>
    <t>6130</t>
  </si>
  <si>
    <t>أنشطة الاتصالات الساتلية</t>
  </si>
  <si>
    <t>6190</t>
  </si>
  <si>
    <t>أنشطة الاتصالات الأخرى</t>
  </si>
  <si>
    <t>6201</t>
  </si>
  <si>
    <t>أنشطة البرمجة الحاسوبية</t>
  </si>
  <si>
    <t>6202</t>
  </si>
  <si>
    <t>انشطة الخبرة الاستشارية الحاسوبية وإدارة المرافق الحاسوبية</t>
  </si>
  <si>
    <t>6209</t>
  </si>
  <si>
    <t>أنشطة خدمات تكنولوجيا المعلومات والحاسوب الأخرى</t>
  </si>
  <si>
    <t>6311</t>
  </si>
  <si>
    <t>تجهيز البيانات واستضافة المواقع على الشبكة وما يتصل بذلك من أنشطة</t>
  </si>
  <si>
    <t>6312</t>
  </si>
  <si>
    <t>بوابات الشبكة</t>
  </si>
  <si>
    <t>9511</t>
  </si>
  <si>
    <t>إصلاح الحواسيب والمعدات الملحقة</t>
  </si>
  <si>
    <t>9512</t>
  </si>
  <si>
    <t>إصلاح معدات الاتصالات</t>
  </si>
  <si>
    <t>Economic activity</t>
  </si>
  <si>
    <t>الجملة</t>
  </si>
  <si>
    <t>Total</t>
  </si>
  <si>
    <t>جدول 1</t>
  </si>
  <si>
    <t>Table 1</t>
  </si>
  <si>
    <t>النشاط الاقتصادي</t>
  </si>
  <si>
    <t>عدد المشتغلين السعوديين       No. of Saudi emplyees</t>
  </si>
  <si>
    <t xml:space="preserve">ذكور   </t>
  </si>
  <si>
    <t>أناث</t>
  </si>
  <si>
    <t xml:space="preserve">جملة </t>
  </si>
  <si>
    <t>Male</t>
  </si>
  <si>
    <t>Female</t>
  </si>
  <si>
    <t>جدول 2</t>
  </si>
  <si>
    <t>Table 2</t>
  </si>
  <si>
    <t>جدول 3</t>
  </si>
  <si>
    <t>Table3</t>
  </si>
  <si>
    <t>عدد المشتغلين غير السعوديين   No. of Non-Saudi emplyees</t>
  </si>
  <si>
    <t>عدد المنشآت حسب النشاط الاقتصادي 2017</t>
  </si>
  <si>
    <t>جدول 4</t>
  </si>
  <si>
    <t>عدد المشتغلين                      No. of emplyees</t>
  </si>
  <si>
    <t>Table4</t>
  </si>
  <si>
    <t>جدول 5</t>
  </si>
  <si>
    <t>Table 5</t>
  </si>
  <si>
    <t>المشتغلين  الذكور          Male employees</t>
  </si>
  <si>
    <t xml:space="preserve">سعودي       </t>
  </si>
  <si>
    <t xml:space="preserve">غير سعودي        </t>
  </si>
  <si>
    <t xml:space="preserve">       Saudi     </t>
  </si>
  <si>
    <t xml:space="preserve">         Non-Saudi       </t>
  </si>
  <si>
    <t>عدد المشتغلين الذكور حسب النشاط الاقتصادي 2017</t>
  </si>
  <si>
    <t>المشتغلين  الإناث          Female employees</t>
  </si>
  <si>
    <t>عدد المشتغلين الإناث حسب النشاط الاقتصادي 2017</t>
  </si>
  <si>
    <t>جدول 7</t>
  </si>
  <si>
    <t>Table 7</t>
  </si>
  <si>
    <t>جملة المشتغلين</t>
  </si>
  <si>
    <t>تعويضات المشتغلين</t>
  </si>
  <si>
    <t xml:space="preserve">متوسط التعويضات </t>
  </si>
  <si>
    <t>Comensation</t>
  </si>
  <si>
    <t>Avg. compensation</t>
  </si>
  <si>
    <t>متوسط التعويضات  المدفوعة للمشتغلين حسب النشاط الاقتصادي 2017</t>
  </si>
  <si>
    <t>جدول 8</t>
  </si>
  <si>
    <t>Table 8</t>
  </si>
  <si>
    <t>النفقات التشغيلية</t>
  </si>
  <si>
    <t>الإيرادات التشغيلية</t>
  </si>
  <si>
    <t>Expendetures</t>
  </si>
  <si>
    <t>Revenues</t>
  </si>
  <si>
    <t>النفقات والإيرادات التشغيلية حسب النشاط الاقتصادي 2017</t>
  </si>
  <si>
    <t>جدول 9</t>
  </si>
  <si>
    <t>Table 9</t>
  </si>
  <si>
    <t xml:space="preserve">فائض التشغيل </t>
  </si>
  <si>
    <t>Operating surplus</t>
  </si>
  <si>
    <t>جدول 10</t>
  </si>
  <si>
    <t>Table 10</t>
  </si>
  <si>
    <t xml:space="preserve">إنتاجية المشتغل </t>
  </si>
  <si>
    <t>Worker productivity</t>
  </si>
  <si>
    <t>Manufacture of communication equipment</t>
  </si>
  <si>
    <t>Manufacture of consumer electronics</t>
  </si>
  <si>
    <t>Manufacture of magnetic and optical media</t>
  </si>
  <si>
    <t>Computer programming activities</t>
  </si>
  <si>
    <t>Computer consultancy and computer facilities management activities</t>
  </si>
  <si>
    <t>Repair of computers and peripheral equipment</t>
  </si>
  <si>
    <t>Repair of communication equipment</t>
  </si>
  <si>
    <t>Operating surplus by economic activity 2017</t>
  </si>
  <si>
    <t>Employee productivity by economic activity 2017</t>
  </si>
  <si>
    <t>Manufacture of electronic components and boards</t>
  </si>
  <si>
    <t>Manufacture of computers and peripheral equipment</t>
  </si>
  <si>
    <t xml:space="preserve"> Wholesale of computers, computer peripheral equipment and software</t>
  </si>
  <si>
    <t>Wholesale of electronic and telecommunications equipment and parts</t>
  </si>
  <si>
    <t>Software publishing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</si>
  <si>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</si>
  <si>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</si>
  <si>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</si>
  <si>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</si>
  <si>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Other information technology and computer service activities</t>
  </si>
  <si>
    <t>Data processing, hosting and related activities</t>
  </si>
  <si>
    <t>Web portals</t>
  </si>
  <si>
    <t>جدول6</t>
  </si>
  <si>
    <t>Table 6</t>
  </si>
  <si>
    <t xml:space="preserve">معدل إنتاجية المشتغل حسب النشاط الاقتصادي 2017 </t>
  </si>
  <si>
    <r>
      <t>فائض التشغيل حسب النشاط الاقتصادي 2017</t>
    </r>
    <r>
      <rPr>
        <b/>
        <sz val="14"/>
        <color rgb="FFFF0000"/>
        <rFont val="Sakkal Majalla"/>
      </rPr>
      <t xml:space="preserve"> </t>
    </r>
  </si>
  <si>
    <t xml:space="preserve">(بآلاف الريالات            Thousands SR)  </t>
  </si>
  <si>
    <t>Operating expedeture and operaiting revenue by economic activity 2017</t>
  </si>
  <si>
    <t xml:space="preserve"> Number of Saudi employees by gender and economic activity 2017</t>
  </si>
  <si>
    <t>عدد المشتغلين السعوديين حسب الجنس والنشاط الاقتصادي 2017</t>
  </si>
  <si>
    <t xml:space="preserve"> Number of Non-Saudi employees by gender and economic activity 2017</t>
  </si>
  <si>
    <t>Number of establishments by economic activity 2017</t>
  </si>
  <si>
    <t xml:space="preserve"> Number of employees by gender and economic activity 2017</t>
  </si>
  <si>
    <t>عدد المشتغلين  حسب الجنس والنشاط الاقتصادي 2017</t>
  </si>
  <si>
    <t>عدد المشتغلين غير السعوديين حسب الجنس والنشاط الاقتصادي 2017</t>
  </si>
  <si>
    <t>Number of male employees by nationality and economic activity 2017</t>
  </si>
  <si>
    <t>Number of female employees by nationality and economic activity 2017</t>
  </si>
  <si>
    <t>Average compensation paid to employees by economic activity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</si>
</sst>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4"/>
      <color theme="0"/>
      <name val="Sakkal Majalla"/>
    </font>
    <font>
      <sz val="14"/>
      <color theme="1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4"/>
      <color theme="1"/>
      <name val="Arial"/>
      <family val="2"/>
      <charset val="178"/>
      <scheme val="minor"/>
    </font>
    <font>
      <sz val="11"/>
      <color rgb="FF000000"/>
      <name val="Arial"/>
      <family val="2"/>
      <charset val="178"/>
      <scheme val="minor"/>
    </font>
    <font>
      <sz val="10"/>
      <name val="Arial"/>
      <family val="2"/>
    </font>
    <font>
      <b/>
      <sz val="16"/>
      <color theme="4" tint="-0.499984740745262"/>
      <name val="Sakkal Majalla"/>
    </font>
    <font>
      <b/>
      <sz val="14"/>
      <name val="Sakkal Majalla"/>
    </font>
    <font>
      <sz val="12"/>
      <name val="Sakkal Majalla"/>
    </font>
    <font>
      <sz val="14"/>
      <name val="Sakkal Majalla"/>
    </font>
    <font>
      <sz val="13"/>
      <name val="Sakkal Majalla"/>
    </font>
    <font>
      <b/>
      <sz val="18"/>
      <color theme="4" tint="-0.499984740745262"/>
      <name val="Sakkal Majalla"/>
    </font>
    <font>
      <sz val="11"/>
      <name val="Arial"/>
      <family val="2"/>
    </font>
    <font>
      <sz val="11"/>
      <color theme="4" tint="-0.499984740745262"/>
      <name val="Arial"/>
      <family val="2"/>
      <charset val="178"/>
      <scheme val="minor"/>
    </font>
    <font>
      <b/>
      <sz val="10"/>
      <color theme="4" tint="-0.499984740745262"/>
      <name val="Arial"/>
      <family val="2"/>
    </font>
    <font>
      <b/>
      <sz val="11"/>
      <color theme="4" tint="-0.499984740745262"/>
      <name val="Arial"/>
      <family val="2"/>
      <charset val="178"/>
      <scheme val="minor"/>
    </font>
    <font>
      <b/>
      <sz val="10"/>
      <name val="Arial"/>
      <family val="2"/>
    </font>
    <font>
      <sz val="11"/>
      <color theme="4" tint="-0.499984740745262"/>
      <name val="Arial"/>
      <family val="2"/>
      <scheme val="minor"/>
    </font>
    <font>
      <b/>
      <sz val="14"/>
      <color rgb="FFFF0000"/>
      <name val="Sakkal Majalla"/>
    </font>
    <font>
      <b/>
      <sz val="11"/>
      <color theme="4" tint="-0.499984740745262"/>
      <name val="Arial"/>
      <family val="2"/>
      <scheme val="minor"/>
    </font>
    <font>
      <b/>
      <sz val="13"/>
      <color rgb="FFFF0000"/>
      <name val="Sakkal Majalla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4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3" fillId="0" borderId="0" xfId="0" applyFont="1"/>
    <xf numFmtId="3" fontId="21" fillId="33" borderId="16" xfId="42" applyNumberFormat="1" applyFont="1" applyFill="1" applyBorder="1" applyAlignment="1">
      <alignment horizontal="center" vertical="center" wrapText="1" readingOrder="1"/>
    </xf>
    <xf numFmtId="49" fontId="20" fillId="35" borderId="0" xfId="0" applyNumberFormat="1" applyFont="1" applyFill="1" applyBorder="1" applyAlignment="1">
      <alignment horizontal="center" vertical="center" wrapText="1"/>
    </xf>
    <xf numFmtId="49" fontId="20" fillId="35" borderId="0" xfId="0" applyNumberFormat="1" applyFont="1" applyFill="1" applyBorder="1" applyAlignment="1">
      <alignment horizontal="right" vertical="center" wrapText="1"/>
    </xf>
    <xf numFmtId="0" fontId="20" fillId="35" borderId="0" xfId="0" applyFont="1" applyFill="1"/>
    <xf numFmtId="49" fontId="20" fillId="36" borderId="0" xfId="0" applyNumberFormat="1" applyFont="1" applyFill="1" applyBorder="1" applyAlignment="1">
      <alignment horizontal="center" vertical="center" wrapText="1"/>
    </xf>
    <xf numFmtId="49" fontId="20" fillId="36" borderId="0" xfId="0" applyNumberFormat="1" applyFont="1" applyFill="1" applyBorder="1" applyAlignment="1">
      <alignment horizontal="right" vertical="center" wrapText="1"/>
    </xf>
    <xf numFmtId="0" fontId="20" fillId="36" borderId="0" xfId="0" applyFont="1" applyFill="1"/>
    <xf numFmtId="0" fontId="19" fillId="34" borderId="10" xfId="42" applyFont="1" applyFill="1" applyBorder="1" applyAlignment="1">
      <alignment horizontal="center" vertical="center" wrapText="1" readingOrder="2"/>
    </xf>
    <xf numFmtId="0" fontId="19" fillId="34" borderId="20" xfId="42" applyFont="1" applyFill="1" applyBorder="1" applyAlignment="1">
      <alignment horizontal="center" vertical="center" wrapText="1" readingOrder="2"/>
    </xf>
    <xf numFmtId="0" fontId="27" fillId="36" borderId="0" xfId="43" applyNumberFormat="1" applyFont="1" applyFill="1" applyBorder="1" applyAlignment="1">
      <alignment horizontal="center" vertical="center" wrapText="1" readingOrder="1"/>
    </xf>
    <xf numFmtId="0" fontId="28" fillId="36" borderId="22" xfId="43" applyFont="1" applyFill="1" applyBorder="1" applyAlignment="1">
      <alignment horizontal="right" vertical="center" wrapText="1" indent="1" readingOrder="2"/>
    </xf>
    <xf numFmtId="3" fontId="29" fillId="36" borderId="23" xfId="0" applyNumberFormat="1" applyFont="1" applyFill="1" applyBorder="1" applyAlignment="1">
      <alignment horizontal="center" vertical="center"/>
    </xf>
    <xf numFmtId="3" fontId="29" fillId="36" borderId="0" xfId="0" applyNumberFormat="1" applyFont="1" applyFill="1" applyBorder="1" applyAlignment="1">
      <alignment horizontal="center" vertical="center"/>
    </xf>
    <xf numFmtId="3" fontId="29" fillId="36" borderId="12" xfId="0" applyNumberFormat="1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left" vertical="center" indent="1"/>
    </xf>
    <xf numFmtId="0" fontId="27" fillId="35" borderId="0" xfId="43" applyNumberFormat="1" applyFont="1" applyFill="1" applyBorder="1" applyAlignment="1">
      <alignment horizontal="center" vertical="center" wrapText="1" readingOrder="1"/>
    </xf>
    <xf numFmtId="0" fontId="28" fillId="35" borderId="23" xfId="44" applyFont="1" applyFill="1" applyBorder="1" applyAlignment="1">
      <alignment horizontal="right" vertical="center" wrapText="1" indent="1"/>
    </xf>
    <xf numFmtId="3" fontId="29" fillId="35" borderId="23" xfId="0" applyNumberFormat="1" applyFont="1" applyFill="1" applyBorder="1" applyAlignment="1">
      <alignment horizontal="center" vertical="center"/>
    </xf>
    <xf numFmtId="3" fontId="29" fillId="35" borderId="0" xfId="0" applyNumberFormat="1" applyFont="1" applyFill="1" applyBorder="1" applyAlignment="1">
      <alignment horizontal="center" vertical="center"/>
    </xf>
    <xf numFmtId="3" fontId="29" fillId="35" borderId="12" xfId="0" applyNumberFormat="1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left" vertical="center" indent="1"/>
    </xf>
    <xf numFmtId="0" fontId="28" fillId="36" borderId="23" xfId="43" applyFont="1" applyFill="1" applyBorder="1" applyAlignment="1">
      <alignment horizontal="right" vertical="center" wrapText="1" indent="1" readingOrder="2"/>
    </xf>
    <xf numFmtId="0" fontId="28" fillId="35" borderId="23" xfId="45" applyFont="1" applyFill="1" applyBorder="1" applyAlignment="1">
      <alignment horizontal="right" vertical="center" wrapText="1" indent="1"/>
    </xf>
    <xf numFmtId="0" fontId="28" fillId="36" borderId="23" xfId="46" applyFont="1" applyFill="1" applyBorder="1" applyAlignment="1">
      <alignment horizontal="right" vertical="center" wrapText="1" indent="1"/>
    </xf>
    <xf numFmtId="0" fontId="28" fillId="35" borderId="23" xfId="47" applyFont="1" applyFill="1" applyBorder="1" applyAlignment="1">
      <alignment horizontal="right" vertical="center" wrapText="1" indent="1" shrinkToFit="1"/>
    </xf>
    <xf numFmtId="0" fontId="28" fillId="35" borderId="23" xfId="48" applyFont="1" applyFill="1" applyBorder="1" applyAlignment="1">
      <alignment horizontal="right" vertical="center" wrapText="1" indent="1"/>
    </xf>
    <xf numFmtId="0" fontId="28" fillId="35" borderId="23" xfId="49" applyFont="1" applyFill="1" applyBorder="1" applyAlignment="1">
      <alignment horizontal="right" vertical="center" wrapText="1" indent="1"/>
    </xf>
    <xf numFmtId="0" fontId="28" fillId="36" borderId="23" xfId="50" applyFont="1" applyFill="1" applyBorder="1" applyAlignment="1">
      <alignment horizontal="right" vertical="center" wrapText="1" indent="1"/>
    </xf>
    <xf numFmtId="0" fontId="28" fillId="35" borderId="23" xfId="51" applyFont="1" applyFill="1" applyBorder="1" applyAlignment="1">
      <alignment horizontal="right" vertical="center" wrapText="1" indent="1"/>
    </xf>
    <xf numFmtId="0" fontId="28" fillId="36" borderId="23" xfId="52" applyFont="1" applyFill="1" applyBorder="1" applyAlignment="1">
      <alignment horizontal="right" vertical="center" wrapText="1" indent="1"/>
    </xf>
    <xf numFmtId="0" fontId="28" fillId="35" borderId="23" xfId="53" applyFont="1" applyFill="1" applyBorder="1" applyAlignment="1">
      <alignment horizontal="right" vertical="center" wrapText="1" indent="1"/>
    </xf>
    <xf numFmtId="0" fontId="28" fillId="36" borderId="23" xfId="54" applyFont="1" applyFill="1" applyBorder="1" applyAlignment="1">
      <alignment horizontal="right" vertical="center" wrapText="1" indent="1"/>
    </xf>
    <xf numFmtId="0" fontId="28" fillId="35" borderId="23" xfId="55" applyFont="1" applyFill="1" applyBorder="1" applyAlignment="1">
      <alignment horizontal="right" vertical="center" wrapText="1" indent="1" readingOrder="2"/>
    </xf>
    <xf numFmtId="0" fontId="28" fillId="36" borderId="24" xfId="56" applyFont="1" applyFill="1" applyBorder="1" applyAlignment="1">
      <alignment horizontal="right" vertical="center" wrapText="1" indent="1" readingOrder="2"/>
    </xf>
    <xf numFmtId="0" fontId="28" fillId="35" borderId="16" xfId="43" applyFont="1" applyFill="1" applyBorder="1" applyAlignment="1">
      <alignment horizontal="right" vertical="center" wrapText="1" indent="1" readingOrder="2"/>
    </xf>
    <xf numFmtId="3" fontId="29" fillId="35" borderId="13" xfId="0" applyNumberFormat="1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left" vertical="center" indent="1"/>
    </xf>
    <xf numFmtId="0" fontId="19" fillId="34" borderId="12" xfId="42" applyFont="1" applyFill="1" applyBorder="1" applyAlignment="1">
      <alignment horizontal="center" vertical="center" wrapText="1" readingOrder="2"/>
    </xf>
    <xf numFmtId="0" fontId="19" fillId="34" borderId="21" xfId="42" applyFont="1" applyFill="1" applyBorder="1" applyAlignment="1">
      <alignment horizontal="center" vertical="center" wrapText="1" readingOrder="2"/>
    </xf>
    <xf numFmtId="0" fontId="26" fillId="0" borderId="0" xfId="42" applyFont="1" applyBorder="1" applyAlignment="1">
      <alignment vertical="center" wrapText="1" readingOrder="2"/>
    </xf>
    <xf numFmtId="0" fontId="0" fillId="0" borderId="11" xfId="0" applyBorder="1"/>
    <xf numFmtId="0" fontId="19" fillId="34" borderId="22" xfId="42" applyFont="1" applyFill="1" applyBorder="1" applyAlignment="1">
      <alignment horizontal="center" vertical="center" wrapText="1" readingOrder="2"/>
    </xf>
    <xf numFmtId="0" fontId="19" fillId="34" borderId="11" xfId="42" applyFont="1" applyFill="1" applyBorder="1" applyAlignment="1">
      <alignment horizontal="center" vertical="center" wrapText="1" readingOrder="2"/>
    </xf>
    <xf numFmtId="0" fontId="19" fillId="33" borderId="10" xfId="42" applyFont="1" applyFill="1" applyBorder="1" applyAlignment="1">
      <alignment horizontal="center" vertical="center" readingOrder="2"/>
    </xf>
    <xf numFmtId="0" fontId="19" fillId="34" borderId="23" xfId="42" applyFont="1" applyFill="1" applyBorder="1" applyAlignment="1">
      <alignment horizontal="center" vertical="center" wrapText="1" readingOrder="2"/>
    </xf>
    <xf numFmtId="0" fontId="19" fillId="34" borderId="0" xfId="42" applyFont="1" applyFill="1" applyBorder="1" applyAlignment="1">
      <alignment horizontal="center" vertical="center" wrapText="1" readingOrder="2"/>
    </xf>
    <xf numFmtId="3" fontId="19" fillId="33" borderId="24" xfId="42" applyNumberFormat="1" applyFont="1" applyFill="1" applyBorder="1" applyAlignment="1">
      <alignment horizontal="center" vertical="center" wrapText="1" readingOrder="1"/>
    </xf>
    <xf numFmtId="0" fontId="27" fillId="36" borderId="21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7" fillId="35" borderId="18" xfId="0" applyFont="1" applyFill="1" applyBorder="1" applyAlignment="1">
      <alignment horizontal="center" vertical="center"/>
    </xf>
    <xf numFmtId="0" fontId="19" fillId="33" borderId="22" xfId="42" applyFont="1" applyFill="1" applyBorder="1" applyAlignment="1">
      <alignment horizontal="center" vertical="center" readingOrder="2"/>
    </xf>
    <xf numFmtId="0" fontId="19" fillId="34" borderId="24" xfId="42" applyFont="1" applyFill="1" applyBorder="1" applyAlignment="1">
      <alignment horizontal="center" vertical="center" wrapText="1" readingOrder="2"/>
    </xf>
    <xf numFmtId="0" fontId="19" fillId="33" borderId="23" xfId="42" applyFont="1" applyFill="1" applyBorder="1" applyAlignment="1">
      <alignment horizontal="center" vertical="center" readingOrder="2"/>
    </xf>
    <xf numFmtId="0" fontId="19" fillId="34" borderId="23" xfId="42" applyFont="1" applyFill="1" applyBorder="1" applyAlignment="1">
      <alignment horizontal="center" vertical="center" wrapText="1" readingOrder="1"/>
    </xf>
    <xf numFmtId="164" fontId="29" fillId="36" borderId="12" xfId="0" applyNumberFormat="1" applyFont="1" applyFill="1" applyBorder="1" applyAlignment="1">
      <alignment horizontal="center" vertical="center"/>
    </xf>
    <xf numFmtId="164" fontId="29" fillId="35" borderId="12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21" fillId="34" borderId="23" xfId="42" applyFont="1" applyFill="1" applyBorder="1" applyAlignment="1">
      <alignment horizontal="center" vertical="center" wrapText="1" readingOrder="2"/>
    </xf>
    <xf numFmtId="0" fontId="21" fillId="34" borderId="0" xfId="42" applyFont="1" applyFill="1" applyBorder="1" applyAlignment="1">
      <alignment horizontal="center" vertical="center" wrapText="1" readingOrder="2"/>
    </xf>
    <xf numFmtId="0" fontId="21" fillId="33" borderId="22" xfId="42" applyFont="1" applyFill="1" applyBorder="1" applyAlignment="1">
      <alignment horizontal="center" vertical="center" readingOrder="2"/>
    </xf>
    <xf numFmtId="164" fontId="29" fillId="36" borderId="12" xfId="0" applyNumberFormat="1" applyFont="1" applyFill="1" applyBorder="1" applyAlignment="1">
      <alignment horizontal="left" vertical="center"/>
    </xf>
    <xf numFmtId="164" fontId="29" fillId="35" borderId="12" xfId="0" applyNumberFormat="1" applyFont="1" applyFill="1" applyBorder="1" applyAlignment="1">
      <alignment horizontal="left" vertical="center"/>
    </xf>
    <xf numFmtId="3" fontId="18" fillId="0" borderId="0" xfId="0" applyNumberFormat="1" applyFont="1" applyAlignment="1">
      <alignment horizontal="left" vertical="center"/>
    </xf>
    <xf numFmtId="0" fontId="33" fillId="0" borderId="12" xfId="0" applyFont="1" applyBorder="1"/>
    <xf numFmtId="0" fontId="33" fillId="0" borderId="23" xfId="0" applyFont="1" applyBorder="1"/>
    <xf numFmtId="0" fontId="33" fillId="0" borderId="24" xfId="0" applyFont="1" applyBorder="1"/>
    <xf numFmtId="0" fontId="37" fillId="0" borderId="24" xfId="0" applyFont="1" applyBorder="1"/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19" fillId="34" borderId="10" xfId="42" applyFont="1" applyFill="1" applyBorder="1" applyAlignment="1">
      <alignment horizontal="center" vertical="center" wrapText="1" readingOrder="2"/>
    </xf>
    <xf numFmtId="0" fontId="19" fillId="34" borderId="20" xfId="42" applyFont="1" applyFill="1" applyBorder="1" applyAlignment="1">
      <alignment horizontal="center" vertical="center" wrapText="1" readingOrder="2"/>
    </xf>
    <xf numFmtId="0" fontId="19" fillId="34" borderId="17" xfId="42" applyFont="1" applyFill="1" applyBorder="1" applyAlignment="1">
      <alignment horizontal="center" vertical="center" wrapText="1" readingOrder="2"/>
    </xf>
    <xf numFmtId="0" fontId="19" fillId="34" borderId="18" xfId="42" applyFont="1" applyFill="1" applyBorder="1" applyAlignment="1">
      <alignment horizontal="center" vertical="center" wrapText="1" readingOrder="2"/>
    </xf>
    <xf numFmtId="0" fontId="19" fillId="34" borderId="14" xfId="42" applyFont="1" applyFill="1" applyBorder="1" applyAlignment="1">
      <alignment horizontal="center" vertical="center" wrapText="1" readingOrder="2"/>
    </xf>
    <xf numFmtId="0" fontId="19" fillId="34" borderId="15" xfId="42" applyFont="1" applyFill="1" applyBorder="1" applyAlignment="1">
      <alignment horizontal="center" vertical="center" wrapText="1" readingOrder="2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4" fillId="0" borderId="17" xfId="0" applyFont="1" applyBorder="1" applyAlignment="1">
      <alignment horizontal="left"/>
    </xf>
    <xf numFmtId="0" fontId="35" fillId="0" borderId="18" xfId="0" applyFont="1" applyBorder="1" applyAlignment="1">
      <alignment horizontal="left"/>
    </xf>
    <xf numFmtId="0" fontId="31" fillId="0" borderId="19" xfId="42" applyFont="1" applyBorder="1" applyAlignment="1">
      <alignment horizontal="center" vertical="center" wrapText="1" readingOrder="2"/>
    </xf>
    <xf numFmtId="0" fontId="31" fillId="0" borderId="15" xfId="42" applyFont="1" applyBorder="1" applyAlignment="1">
      <alignment horizontal="center" vertical="center" wrapText="1" readingOrder="2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3" fontId="21" fillId="33" borderId="0" xfId="0" applyNumberFormat="1" applyFont="1" applyFill="1" applyBorder="1" applyAlignment="1">
      <alignment horizontal="center" vertical="center" wrapText="1"/>
    </xf>
    <xf numFmtId="0" fontId="19" fillId="34" borderId="0" xfId="42" applyFont="1" applyFill="1" applyBorder="1" applyAlignment="1">
      <alignment horizontal="center" vertical="center" wrapText="1" readingOrder="2"/>
    </xf>
    <xf numFmtId="0" fontId="19" fillId="34" borderId="21" xfId="42" applyFont="1" applyFill="1" applyBorder="1" applyAlignment="1">
      <alignment horizontal="center" vertical="center" wrapText="1" readingOrder="2"/>
    </xf>
    <xf numFmtId="0" fontId="34" fillId="0" borderId="13" xfId="0" applyFont="1" applyBorder="1" applyAlignment="1">
      <alignment horizontal="right"/>
    </xf>
    <xf numFmtId="0" fontId="34" fillId="0" borderId="18" xfId="0" applyFont="1" applyBorder="1" applyAlignment="1">
      <alignment horizontal="right"/>
    </xf>
    <xf numFmtId="0" fontId="34" fillId="0" borderId="13" xfId="0" applyFont="1" applyBorder="1" applyAlignment="1">
      <alignment horizontal="left"/>
    </xf>
    <xf numFmtId="0" fontId="34" fillId="0" borderId="18" xfId="0" applyFont="1" applyBorder="1" applyAlignment="1">
      <alignment horizontal="left"/>
    </xf>
    <xf numFmtId="0" fontId="31" fillId="0" borderId="11" xfId="42" applyFont="1" applyBorder="1" applyAlignment="1">
      <alignment horizontal="center" vertical="center" wrapText="1" readingOrder="2"/>
    </xf>
    <xf numFmtId="0" fontId="31" fillId="0" borderId="20" xfId="42" applyFont="1" applyBorder="1" applyAlignment="1">
      <alignment horizontal="center" vertical="center" wrapText="1" readingOrder="2"/>
    </xf>
    <xf numFmtId="0" fontId="19" fillId="34" borderId="12" xfId="42" applyFont="1" applyFill="1" applyBorder="1" applyAlignment="1">
      <alignment horizontal="center" vertical="center" wrapText="1" readingOrder="2"/>
    </xf>
    <xf numFmtId="0" fontId="19" fillId="33" borderId="0" xfId="42" applyFont="1" applyFill="1" applyBorder="1" applyAlignment="1">
      <alignment horizontal="center" vertical="center" readingOrder="2"/>
    </xf>
    <xf numFmtId="0" fontId="19" fillId="33" borderId="1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right"/>
    </xf>
    <xf numFmtId="0" fontId="36" fillId="0" borderId="18" xfId="0" applyFont="1" applyBorder="1" applyAlignment="1">
      <alignment horizontal="right"/>
    </xf>
    <xf numFmtId="0" fontId="36" fillId="0" borderId="17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19" fillId="33" borderId="13" xfId="42" applyFont="1" applyFill="1" applyBorder="1" applyAlignment="1">
      <alignment horizontal="center" vertical="center" readingOrder="2"/>
    </xf>
    <xf numFmtId="0" fontId="19" fillId="33" borderId="18" xfId="42" applyFont="1" applyFill="1" applyBorder="1" applyAlignment="1">
      <alignment horizontal="center" vertical="center" readingOrder="2"/>
    </xf>
    <xf numFmtId="0" fontId="19" fillId="33" borderId="14" xfId="42" applyFont="1" applyFill="1" applyBorder="1" applyAlignment="1">
      <alignment horizontal="center" vertical="center" readingOrder="2"/>
    </xf>
    <xf numFmtId="0" fontId="19" fillId="33" borderId="19" xfId="42" applyFont="1" applyFill="1" applyBorder="1" applyAlignment="1">
      <alignment horizontal="center" vertical="center" readingOrder="2"/>
    </xf>
    <xf numFmtId="0" fontId="19" fillId="33" borderId="15" xfId="42" applyFont="1" applyFill="1" applyBorder="1" applyAlignment="1">
      <alignment horizontal="center" vertical="center" readingOrder="2"/>
    </xf>
    <xf numFmtId="0" fontId="34" fillId="0" borderId="12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9" fillId="33" borderId="17" xfId="42" applyFont="1" applyFill="1" applyBorder="1" applyAlignment="1">
      <alignment horizontal="center" vertical="center" readingOrder="2"/>
    </xf>
    <xf numFmtId="0" fontId="19" fillId="33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39" fillId="0" borderId="21" xfId="0" applyFont="1" applyBorder="1" applyAlignment="1">
      <alignment horizontal="left"/>
    </xf>
    <xf numFmtId="0" fontId="19" fillId="33" borderId="13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right"/>
    </xf>
    <xf numFmtId="0" fontId="39" fillId="0" borderId="18" xfId="0" applyFont="1" applyBorder="1" applyAlignment="1">
      <alignment horizontal="left"/>
    </xf>
    <xf numFmtId="0" fontId="19" fillId="34" borderId="13" xfId="42" applyFont="1" applyFill="1" applyBorder="1" applyAlignment="1">
      <alignment horizontal="center" vertical="center" wrapText="1" readingOrder="2"/>
    </xf>
    <xf numFmtId="0" fontId="39" fillId="0" borderId="18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21" fillId="34" borderId="0" xfId="42" applyFont="1" applyFill="1" applyBorder="1" applyAlignment="1">
      <alignment horizontal="center" vertical="center" wrapText="1" readingOrder="2"/>
    </xf>
    <xf numFmtId="0" fontId="21" fillId="34" borderId="21" xfId="42" applyFont="1" applyFill="1" applyBorder="1" applyAlignment="1">
      <alignment horizontal="center" vertical="center" wrapText="1" readingOrder="2"/>
    </xf>
    <xf numFmtId="0" fontId="21" fillId="33" borderId="0" xfId="0" applyFont="1" applyFill="1" applyBorder="1" applyAlignment="1">
      <alignment horizontal="center" vertical="center"/>
    </xf>
    <xf numFmtId="0" fontId="38" fillId="0" borderId="0" xfId="42" applyFont="1" applyBorder="1" applyAlignment="1">
      <alignment vertical="center" wrapText="1" readingOrder="2"/>
    </xf>
    <xf numFmtId="0" fontId="40" fillId="0" borderId="0" xfId="42" applyFont="1" applyBorder="1" applyAlignment="1">
      <alignment horizontal="center" vertical="center" wrapText="1" readingOrder="2"/>
    </xf>
    <xf numFmtId="3" fontId="22" fillId="36" borderId="23" xfId="0" applyNumberFormat="1" applyFont="1" applyFill="1" applyBorder="1" applyAlignment="1">
      <alignment horizontal="center" vertical="center" wrapText="1"/>
    </xf>
    <xf numFmtId="3" fontId="22" fillId="35" borderId="23" xfId="0" applyNumberFormat="1" applyFont="1" applyFill="1" applyBorder="1" applyAlignment="1">
      <alignment horizontal="center" vertical="center" wrapText="1"/>
    </xf>
    <xf numFmtId="3" fontId="22" fillId="36" borderId="24" xfId="0" applyNumberFormat="1" applyFont="1" applyFill="1" applyBorder="1" applyAlignment="1">
      <alignment horizontal="center" vertical="center" wrapText="1"/>
    </xf>
    <xf numFmtId="0" fontId="31" fillId="0" borderId="0" xfId="42" applyFont="1" applyBorder="1" applyAlignment="1">
      <alignment horizontal="center" vertical="center" wrapText="1" readingOrder="2"/>
    </xf>
    <xf numFmtId="0" fontId="31" fillId="0" borderId="21" xfId="42" applyFont="1" applyBorder="1" applyAlignment="1">
      <alignment horizontal="center" vertical="center" wrapText="1" readingOrder="2"/>
    </xf>
    <xf numFmtId="0" fontId="31" fillId="0" borderId="11" xfId="0" applyFont="1" applyBorder="1" applyAlignment="1">
      <alignment horizontal="center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2 10" xfId="54"/>
    <cellStyle name="Normal 13 10" xfId="53"/>
    <cellStyle name="Normal 17" xfId="52"/>
    <cellStyle name="Normal 2" xfId="42"/>
    <cellStyle name="Normal 2 4" xfId="55"/>
    <cellStyle name="Normal 22" xfId="51"/>
    <cellStyle name="Normal 23" xfId="50"/>
    <cellStyle name="Normal 26" xfId="49"/>
    <cellStyle name="Normal 3" xfId="43"/>
    <cellStyle name="Normal 3 3" xfId="56"/>
    <cellStyle name="Normal 32" xfId="48"/>
    <cellStyle name="Normal 36" xfId="47"/>
    <cellStyle name="Normal 38" xfId="46"/>
    <cellStyle name="Normal 41" xfId="45"/>
    <cellStyle name="Normal 56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rightToLeft="1" workbookViewId="0">
      <selection activeCell="A4" sqref="A4:XFD4"/>
    </sheetView>
  </sheetViews>
  <sheetFormatPr defaultRowHeight="14.25" x14ac:dyDescent="0.2"/>
  <cols>
    <col min="1" max="1" width="8.875" style="2" customWidth="1"/>
    <col min="2" max="2" width="40.75" style="1" bestFit="1" customWidth="1"/>
    <col min="3" max="3" width="15.625" style="3" customWidth="1"/>
    <col min="4" max="4" width="55.875" bestFit="1" customWidth="1"/>
    <col min="5" max="5" width="11.375" customWidth="1"/>
  </cols>
  <sheetData>
    <row r="1" spans="1:5" ht="17.25" customHeight="1" x14ac:dyDescent="0.25">
      <c r="A1" s="85" t="s">
        <v>42</v>
      </c>
      <c r="B1" s="85"/>
      <c r="C1" s="85"/>
      <c r="D1" s="86" t="s">
        <v>43</v>
      </c>
      <c r="E1" s="87"/>
    </row>
    <row r="2" spans="1:5" ht="26.25" customHeight="1" x14ac:dyDescent="0.2">
      <c r="A2" s="88" t="s">
        <v>56</v>
      </c>
      <c r="B2" s="88"/>
      <c r="C2" s="88"/>
      <c r="D2" s="88"/>
      <c r="E2" s="89"/>
    </row>
    <row r="3" spans="1:5" ht="28.5" customHeight="1" x14ac:dyDescent="0.65">
      <c r="A3" s="90" t="s">
        <v>123</v>
      </c>
      <c r="B3" s="90"/>
      <c r="C3" s="90"/>
      <c r="D3" s="90"/>
      <c r="E3" s="91"/>
    </row>
    <row r="4" spans="1:5" ht="15" customHeight="1" x14ac:dyDescent="0.65">
      <c r="A4" s="140"/>
      <c r="B4" s="140"/>
      <c r="C4" s="140"/>
      <c r="D4" s="140"/>
      <c r="E4" s="140"/>
    </row>
    <row r="5" spans="1:5" ht="27.75" customHeight="1" x14ac:dyDescent="0.2">
      <c r="A5" s="77" t="s">
        <v>44</v>
      </c>
      <c r="B5" s="78"/>
      <c r="C5" s="92" t="s">
        <v>0</v>
      </c>
      <c r="D5" s="73" t="s">
        <v>39</v>
      </c>
      <c r="E5" s="74"/>
    </row>
    <row r="6" spans="1:5" ht="31.5" customHeight="1" x14ac:dyDescent="0.2">
      <c r="A6" s="79"/>
      <c r="B6" s="80"/>
      <c r="C6" s="92"/>
      <c r="D6" s="75"/>
      <c r="E6" s="76"/>
    </row>
    <row r="7" spans="1:5" s="5" customFormat="1" ht="20.100000000000001" customHeight="1" x14ac:dyDescent="0.5">
      <c r="A7" s="10" t="s">
        <v>1</v>
      </c>
      <c r="B7" s="11" t="s">
        <v>2</v>
      </c>
      <c r="C7" s="135">
        <v>21</v>
      </c>
      <c r="D7" s="12" t="s">
        <v>102</v>
      </c>
      <c r="E7" s="10" t="s">
        <v>1</v>
      </c>
    </row>
    <row r="8" spans="1:5" s="5" customFormat="1" ht="20.100000000000001" customHeight="1" x14ac:dyDescent="0.5">
      <c r="A8" s="7" t="s">
        <v>3</v>
      </c>
      <c r="B8" s="8" t="s">
        <v>4</v>
      </c>
      <c r="C8" s="136">
        <v>9</v>
      </c>
      <c r="D8" s="9" t="s">
        <v>103</v>
      </c>
      <c r="E8" s="7" t="s">
        <v>3</v>
      </c>
    </row>
    <row r="9" spans="1:5" s="5" customFormat="1" ht="20.100000000000001" customHeight="1" x14ac:dyDescent="0.5">
      <c r="A9" s="10" t="s">
        <v>5</v>
      </c>
      <c r="B9" s="11" t="s">
        <v>6</v>
      </c>
      <c r="C9" s="135">
        <v>26</v>
      </c>
      <c r="D9" s="12" t="s">
        <v>93</v>
      </c>
      <c r="E9" s="10" t="s">
        <v>5</v>
      </c>
    </row>
    <row r="10" spans="1:5" s="5" customFormat="1" ht="20.100000000000001" customHeight="1" x14ac:dyDescent="0.5">
      <c r="A10" s="7" t="s">
        <v>7</v>
      </c>
      <c r="B10" s="8" t="s">
        <v>8</v>
      </c>
      <c r="C10" s="136">
        <v>9</v>
      </c>
      <c r="D10" s="9" t="s">
        <v>94</v>
      </c>
      <c r="E10" s="7" t="s">
        <v>7</v>
      </c>
    </row>
    <row r="11" spans="1:5" s="5" customFormat="1" ht="20.100000000000001" customHeight="1" x14ac:dyDescent="0.5">
      <c r="A11" s="10" t="s">
        <v>9</v>
      </c>
      <c r="B11" s="11" t="s">
        <v>10</v>
      </c>
      <c r="C11" s="135">
        <v>6</v>
      </c>
      <c r="D11" s="12" t="s">
        <v>95</v>
      </c>
      <c r="E11" s="10" t="s">
        <v>9</v>
      </c>
    </row>
    <row r="12" spans="1:5" s="5" customFormat="1" ht="20.100000000000001" customHeight="1" x14ac:dyDescent="0.5">
      <c r="A12" s="7" t="s">
        <v>11</v>
      </c>
      <c r="B12" s="8" t="s">
        <v>12</v>
      </c>
      <c r="C12" s="136">
        <v>605</v>
      </c>
      <c r="D12" s="9" t="s">
        <v>104</v>
      </c>
      <c r="E12" s="7" t="s">
        <v>11</v>
      </c>
    </row>
    <row r="13" spans="1:5" s="5" customFormat="1" ht="20.100000000000001" customHeight="1" x14ac:dyDescent="0.5">
      <c r="A13" s="10" t="s">
        <v>13</v>
      </c>
      <c r="B13" s="11" t="s">
        <v>14</v>
      </c>
      <c r="C13" s="135">
        <v>589</v>
      </c>
      <c r="D13" s="12" t="s">
        <v>105</v>
      </c>
      <c r="E13" s="10" t="s">
        <v>13</v>
      </c>
    </row>
    <row r="14" spans="1:5" s="5" customFormat="1" ht="20.100000000000001" customHeight="1" x14ac:dyDescent="0.5">
      <c r="A14" s="7" t="s">
        <v>15</v>
      </c>
      <c r="B14" s="8" t="s">
        <v>16</v>
      </c>
      <c r="C14" s="136">
        <v>279</v>
      </c>
      <c r="D14" s="9" t="s">
        <v>106</v>
      </c>
      <c r="E14" s="7" t="s">
        <v>15</v>
      </c>
    </row>
    <row r="15" spans="1:5" s="5" customFormat="1" ht="20.100000000000001" customHeight="1" x14ac:dyDescent="0.5">
      <c r="A15" s="10" t="s">
        <v>17</v>
      </c>
      <c r="B15" s="11" t="s">
        <v>18</v>
      </c>
      <c r="C15" s="135">
        <v>906</v>
      </c>
      <c r="D15" s="12" t="s">
        <v>107</v>
      </c>
      <c r="E15" s="10" t="s">
        <v>17</v>
      </c>
    </row>
    <row r="16" spans="1:5" s="5" customFormat="1" ht="20.100000000000001" customHeight="1" x14ac:dyDescent="0.5">
      <c r="A16" s="7" t="s">
        <v>19</v>
      </c>
      <c r="B16" s="8" t="s">
        <v>20</v>
      </c>
      <c r="C16" s="136">
        <v>2118</v>
      </c>
      <c r="D16" s="9" t="s">
        <v>108</v>
      </c>
      <c r="E16" s="7" t="s">
        <v>19</v>
      </c>
    </row>
    <row r="17" spans="1:5" s="5" customFormat="1" ht="20.100000000000001" customHeight="1" x14ac:dyDescent="0.5">
      <c r="A17" s="10" t="s">
        <v>21</v>
      </c>
      <c r="B17" s="11" t="s">
        <v>22</v>
      </c>
      <c r="C17" s="135">
        <v>9</v>
      </c>
      <c r="D17" s="12" t="s">
        <v>109</v>
      </c>
      <c r="E17" s="10" t="s">
        <v>21</v>
      </c>
    </row>
    <row r="18" spans="1:5" s="5" customFormat="1" ht="20.100000000000001" customHeight="1" x14ac:dyDescent="0.5">
      <c r="A18" s="7" t="s">
        <v>23</v>
      </c>
      <c r="B18" s="8" t="s">
        <v>24</v>
      </c>
      <c r="C18" s="136">
        <v>320</v>
      </c>
      <c r="D18" s="9" t="s">
        <v>110</v>
      </c>
      <c r="E18" s="7" t="s">
        <v>23</v>
      </c>
    </row>
    <row r="19" spans="1:5" s="5" customFormat="1" ht="20.100000000000001" customHeight="1" x14ac:dyDescent="0.5">
      <c r="A19" s="10" t="s">
        <v>25</v>
      </c>
      <c r="B19" s="11" t="s">
        <v>26</v>
      </c>
      <c r="C19" s="135">
        <v>384</v>
      </c>
      <c r="D19" s="12" t="s">
        <v>96</v>
      </c>
      <c r="E19" s="10" t="s">
        <v>25</v>
      </c>
    </row>
    <row r="20" spans="1:5" s="5" customFormat="1" ht="20.100000000000001" customHeight="1" x14ac:dyDescent="0.5">
      <c r="A20" s="7" t="s">
        <v>27</v>
      </c>
      <c r="B20" s="8" t="s">
        <v>28</v>
      </c>
      <c r="C20" s="136">
        <v>26</v>
      </c>
      <c r="D20" s="9" t="s">
        <v>97</v>
      </c>
      <c r="E20" s="7" t="s">
        <v>27</v>
      </c>
    </row>
    <row r="21" spans="1:5" s="5" customFormat="1" ht="20.100000000000001" customHeight="1" x14ac:dyDescent="0.5">
      <c r="A21" s="10" t="s">
        <v>29</v>
      </c>
      <c r="B21" s="11" t="s">
        <v>30</v>
      </c>
      <c r="C21" s="135">
        <v>152</v>
      </c>
      <c r="D21" s="12" t="s">
        <v>111</v>
      </c>
      <c r="E21" s="10" t="s">
        <v>29</v>
      </c>
    </row>
    <row r="22" spans="1:5" s="5" customFormat="1" ht="20.100000000000001" customHeight="1" x14ac:dyDescent="0.5">
      <c r="A22" s="7" t="s">
        <v>31</v>
      </c>
      <c r="B22" s="8" t="s">
        <v>32</v>
      </c>
      <c r="C22" s="136">
        <v>180</v>
      </c>
      <c r="D22" s="9" t="s">
        <v>112</v>
      </c>
      <c r="E22" s="7" t="s">
        <v>31</v>
      </c>
    </row>
    <row r="23" spans="1:5" s="5" customFormat="1" ht="20.100000000000001" customHeight="1" x14ac:dyDescent="0.5">
      <c r="A23" s="10" t="s">
        <v>33</v>
      </c>
      <c r="B23" s="11" t="s">
        <v>34</v>
      </c>
      <c r="C23" s="135">
        <v>183</v>
      </c>
      <c r="D23" s="12" t="s">
        <v>113</v>
      </c>
      <c r="E23" s="10" t="s">
        <v>33</v>
      </c>
    </row>
    <row r="24" spans="1:5" s="5" customFormat="1" ht="20.100000000000001" customHeight="1" x14ac:dyDescent="0.5">
      <c r="A24" s="7" t="s">
        <v>35</v>
      </c>
      <c r="B24" s="8" t="s">
        <v>36</v>
      </c>
      <c r="C24" s="136">
        <v>3521</v>
      </c>
      <c r="D24" s="9" t="s">
        <v>98</v>
      </c>
      <c r="E24" s="7" t="s">
        <v>35</v>
      </c>
    </row>
    <row r="25" spans="1:5" s="5" customFormat="1" ht="20.100000000000001" customHeight="1" x14ac:dyDescent="0.5">
      <c r="A25" s="10" t="s">
        <v>37</v>
      </c>
      <c r="B25" s="11" t="s">
        <v>38</v>
      </c>
      <c r="C25" s="137">
        <v>2093</v>
      </c>
      <c r="D25" s="12" t="s">
        <v>99</v>
      </c>
      <c r="E25" s="10" t="s">
        <v>37</v>
      </c>
    </row>
    <row r="26" spans="1:5" ht="45" customHeight="1" x14ac:dyDescent="0.2">
      <c r="A26" s="81" t="s">
        <v>40</v>
      </c>
      <c r="B26" s="82"/>
      <c r="C26" s="6">
        <f t="shared" ref="C26" si="0">SUM(C8:C25)</f>
        <v>11415</v>
      </c>
      <c r="D26" s="83" t="s">
        <v>41</v>
      </c>
      <c r="E26" s="84"/>
    </row>
  </sheetData>
  <mergeCells count="10">
    <mergeCell ref="D5:E6"/>
    <mergeCell ref="A5:B6"/>
    <mergeCell ref="A26:B26"/>
    <mergeCell ref="D26:E26"/>
    <mergeCell ref="A1:C1"/>
    <mergeCell ref="D1:E1"/>
    <mergeCell ref="A2:E2"/>
    <mergeCell ref="A3:E3"/>
    <mergeCell ref="C5:C6"/>
    <mergeCell ref="A4:E4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rightToLeft="1" tabSelected="1" workbookViewId="0">
      <selection activeCell="A2" sqref="A2:XFD3"/>
    </sheetView>
  </sheetViews>
  <sheetFormatPr defaultRowHeight="14.25" x14ac:dyDescent="0.2"/>
  <cols>
    <col min="1" max="1" width="8.625" style="2" customWidth="1"/>
    <col min="2" max="2" width="42.375" style="1" bestFit="1" customWidth="1"/>
    <col min="3" max="5" width="18.625" style="3" customWidth="1"/>
    <col min="6" max="6" width="50.25" style="3" bestFit="1" customWidth="1"/>
    <col min="7" max="7" width="8.625" style="3" customWidth="1"/>
    <col min="8" max="8" width="10.625" style="3" customWidth="1"/>
    <col min="9" max="10" width="10.625" customWidth="1"/>
    <col min="11" max="11" width="11.375" customWidth="1"/>
    <col min="12" max="15" width="10.625" customWidth="1"/>
  </cols>
  <sheetData>
    <row r="1" spans="1:25" ht="15" x14ac:dyDescent="0.25">
      <c r="A1" s="85" t="s">
        <v>89</v>
      </c>
      <c r="B1" s="129"/>
      <c r="C1" s="69"/>
      <c r="D1" s="70"/>
      <c r="E1" s="70"/>
      <c r="F1" s="117" t="s">
        <v>90</v>
      </c>
      <c r="G1" s="123"/>
      <c r="H1" s="62"/>
    </row>
    <row r="2" spans="1:25" ht="30" customHeight="1" x14ac:dyDescent="0.2">
      <c r="A2" s="88" t="s">
        <v>116</v>
      </c>
      <c r="B2" s="88"/>
      <c r="C2" s="88"/>
      <c r="D2" s="88"/>
      <c r="E2" s="88"/>
      <c r="F2" s="88"/>
      <c r="G2" s="89"/>
      <c r="H2" s="62"/>
    </row>
    <row r="3" spans="1:25" ht="30" customHeight="1" x14ac:dyDescent="0.2">
      <c r="A3" s="99" t="s">
        <v>101</v>
      </c>
      <c r="B3" s="99"/>
      <c r="C3" s="99"/>
      <c r="D3" s="99"/>
      <c r="E3" s="99"/>
      <c r="F3" s="99"/>
      <c r="G3" s="99"/>
      <c r="H3" s="62"/>
    </row>
    <row r="4" spans="1:25" ht="20.100000000000001" customHeight="1" x14ac:dyDescent="0.2">
      <c r="A4" s="134" t="s">
        <v>118</v>
      </c>
      <c r="B4" s="134"/>
      <c r="C4" s="134"/>
      <c r="D4" s="134"/>
      <c r="E4" s="134"/>
      <c r="F4" s="134"/>
      <c r="G4" s="13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0" customHeight="1" x14ac:dyDescent="0.2">
      <c r="A5" s="130" t="s">
        <v>44</v>
      </c>
      <c r="B5" s="131"/>
      <c r="C5" s="63" t="s">
        <v>72</v>
      </c>
      <c r="D5" s="64" t="s">
        <v>81</v>
      </c>
      <c r="E5" s="65" t="s">
        <v>91</v>
      </c>
      <c r="F5" s="132" t="s">
        <v>39</v>
      </c>
      <c r="G5" s="132"/>
      <c r="H5" s="62"/>
    </row>
    <row r="6" spans="1:25" ht="30" customHeight="1" x14ac:dyDescent="0.2">
      <c r="A6" s="130"/>
      <c r="B6" s="131"/>
      <c r="C6" s="63" t="s">
        <v>41</v>
      </c>
      <c r="D6" s="64" t="s">
        <v>83</v>
      </c>
      <c r="E6" s="63" t="s">
        <v>92</v>
      </c>
      <c r="F6" s="132"/>
      <c r="G6" s="132"/>
      <c r="H6" s="62"/>
    </row>
    <row r="7" spans="1:25" ht="20.100000000000001" customHeight="1" x14ac:dyDescent="0.2">
      <c r="A7" s="15" t="s">
        <v>1</v>
      </c>
      <c r="B7" s="16" t="s">
        <v>2</v>
      </c>
      <c r="C7" s="17">
        <f>'جملة المشتغلين'!E8</f>
        <v>813</v>
      </c>
      <c r="D7" s="17">
        <f>'النفقات والايرادات'!D7</f>
        <v>219845</v>
      </c>
      <c r="E7" s="60">
        <f>D7/C7</f>
        <v>270.4120541205412</v>
      </c>
      <c r="F7" s="20" t="s">
        <v>102</v>
      </c>
      <c r="G7" s="53" t="s">
        <v>1</v>
      </c>
      <c r="H7"/>
    </row>
    <row r="8" spans="1:25" ht="20.100000000000001" customHeight="1" x14ac:dyDescent="0.2">
      <c r="A8" s="21" t="s">
        <v>3</v>
      </c>
      <c r="B8" s="22" t="s">
        <v>4</v>
      </c>
      <c r="C8" s="23">
        <f>'جملة المشتغلين'!E9</f>
        <v>245</v>
      </c>
      <c r="D8" s="23">
        <f>'النفقات والايرادات'!D8</f>
        <v>65321</v>
      </c>
      <c r="E8" s="61">
        <f>D8/C8</f>
        <v>266.61632653061224</v>
      </c>
      <c r="F8" s="26" t="s">
        <v>103</v>
      </c>
      <c r="G8" s="54" t="s">
        <v>3</v>
      </c>
      <c r="H8"/>
    </row>
    <row r="9" spans="1:25" ht="20.100000000000001" customHeight="1" x14ac:dyDescent="0.2">
      <c r="A9" s="15" t="s">
        <v>5</v>
      </c>
      <c r="B9" s="27" t="s">
        <v>6</v>
      </c>
      <c r="C9" s="17">
        <f>'جملة المشتغلين'!E10</f>
        <v>416</v>
      </c>
      <c r="D9" s="17">
        <f>'النفقات والايرادات'!D9</f>
        <v>101220</v>
      </c>
      <c r="E9" s="60">
        <f t="shared" ref="E9:E25" si="0">D9/C9</f>
        <v>243.31730769230768</v>
      </c>
      <c r="F9" s="20" t="s">
        <v>93</v>
      </c>
      <c r="G9" s="53" t="s">
        <v>5</v>
      </c>
      <c r="H9"/>
    </row>
    <row r="10" spans="1:25" ht="20.100000000000001" customHeight="1" x14ac:dyDescent="0.2">
      <c r="A10" s="21" t="s">
        <v>7</v>
      </c>
      <c r="B10" s="28" t="s">
        <v>8</v>
      </c>
      <c r="C10" s="23">
        <f>'جملة المشتغلين'!E11</f>
        <v>68</v>
      </c>
      <c r="D10" s="23">
        <f>'النفقات والايرادات'!D10</f>
        <v>16324</v>
      </c>
      <c r="E10" s="61">
        <f t="shared" si="0"/>
        <v>240.05882352941177</v>
      </c>
      <c r="F10" s="26" t="s">
        <v>94</v>
      </c>
      <c r="G10" s="54" t="s">
        <v>7</v>
      </c>
      <c r="H10"/>
    </row>
    <row r="11" spans="1:25" ht="20.100000000000001" customHeight="1" x14ac:dyDescent="0.2">
      <c r="A11" s="15" t="s">
        <v>9</v>
      </c>
      <c r="B11" s="29" t="s">
        <v>10</v>
      </c>
      <c r="C11" s="17">
        <f>'جملة المشتغلين'!E12</f>
        <v>270</v>
      </c>
      <c r="D11" s="17">
        <f>'النفقات والايرادات'!D11</f>
        <v>64251</v>
      </c>
      <c r="E11" s="60">
        <f t="shared" si="0"/>
        <v>237.96666666666667</v>
      </c>
      <c r="F11" s="20" t="s">
        <v>95</v>
      </c>
      <c r="G11" s="53" t="s">
        <v>9</v>
      </c>
      <c r="H11"/>
    </row>
    <row r="12" spans="1:25" ht="20.100000000000001" customHeight="1" x14ac:dyDescent="0.2">
      <c r="A12" s="21" t="s">
        <v>11</v>
      </c>
      <c r="B12" s="30" t="s">
        <v>12</v>
      </c>
      <c r="C12" s="23">
        <f>'جملة المشتغلين'!E13</f>
        <v>7744</v>
      </c>
      <c r="D12" s="23">
        <f>'النفقات والايرادات'!D12</f>
        <v>6811123</v>
      </c>
      <c r="E12" s="61">
        <f t="shared" si="0"/>
        <v>879.53551136363637</v>
      </c>
      <c r="F12" s="26" t="s">
        <v>104</v>
      </c>
      <c r="G12" s="54" t="s">
        <v>11</v>
      </c>
      <c r="H12"/>
    </row>
    <row r="13" spans="1:25" ht="20.100000000000001" customHeight="1" x14ac:dyDescent="0.2">
      <c r="A13" s="15" t="s">
        <v>13</v>
      </c>
      <c r="B13" s="27" t="s">
        <v>14</v>
      </c>
      <c r="C13" s="17">
        <f>'جملة المشتغلين'!E14</f>
        <v>3924</v>
      </c>
      <c r="D13" s="17">
        <f>'النفقات والايرادات'!D13</f>
        <v>3550124</v>
      </c>
      <c r="E13" s="60">
        <f t="shared" si="0"/>
        <v>904.72069317023443</v>
      </c>
      <c r="F13" s="20" t="s">
        <v>105</v>
      </c>
      <c r="G13" s="53" t="s">
        <v>13</v>
      </c>
      <c r="H13"/>
    </row>
    <row r="14" spans="1:25" ht="20.100000000000001" customHeight="1" x14ac:dyDescent="0.2">
      <c r="A14" s="21" t="s">
        <v>15</v>
      </c>
      <c r="B14" s="31" t="s">
        <v>16</v>
      </c>
      <c r="C14" s="23">
        <f>'جملة المشتغلين'!E15</f>
        <v>1955</v>
      </c>
      <c r="D14" s="23">
        <f>'النفقات والايرادات'!D14</f>
        <v>561254</v>
      </c>
      <c r="E14" s="61">
        <f t="shared" si="0"/>
        <v>287.08644501278775</v>
      </c>
      <c r="F14" s="26" t="s">
        <v>106</v>
      </c>
      <c r="G14" s="54" t="s">
        <v>15</v>
      </c>
      <c r="H14"/>
    </row>
    <row r="15" spans="1:25" ht="20.100000000000001" customHeight="1" x14ac:dyDescent="0.2">
      <c r="A15" s="15" t="s">
        <v>17</v>
      </c>
      <c r="B15" s="27" t="s">
        <v>18</v>
      </c>
      <c r="C15" s="17">
        <f>'جملة المشتغلين'!E16</f>
        <v>13911</v>
      </c>
      <c r="D15" s="17">
        <f>'النفقات والايرادات'!D15</f>
        <v>26832154</v>
      </c>
      <c r="E15" s="60">
        <f t="shared" si="0"/>
        <v>1928.8443677665157</v>
      </c>
      <c r="F15" s="20" t="s">
        <v>107</v>
      </c>
      <c r="G15" s="53" t="s">
        <v>17</v>
      </c>
      <c r="H15"/>
    </row>
    <row r="16" spans="1:25" ht="20.100000000000001" customHeight="1" x14ac:dyDescent="0.2">
      <c r="A16" s="21" t="s">
        <v>19</v>
      </c>
      <c r="B16" s="32" t="s">
        <v>20</v>
      </c>
      <c r="C16" s="23">
        <f>'جملة المشتغلين'!E17</f>
        <v>58400</v>
      </c>
      <c r="D16" s="23">
        <f>'النفقات والايرادات'!D16</f>
        <v>108829961</v>
      </c>
      <c r="E16" s="61">
        <f t="shared" si="0"/>
        <v>1863.5267294520547</v>
      </c>
      <c r="F16" s="26" t="s">
        <v>108</v>
      </c>
      <c r="G16" s="54" t="s">
        <v>19</v>
      </c>
      <c r="H16"/>
    </row>
    <row r="17" spans="1:8" ht="20.100000000000001" customHeight="1" x14ac:dyDescent="0.2">
      <c r="A17" s="15" t="s">
        <v>21</v>
      </c>
      <c r="B17" s="33" t="s">
        <v>22</v>
      </c>
      <c r="C17" s="17">
        <f>'جملة المشتغلين'!E18</f>
        <v>47</v>
      </c>
      <c r="D17" s="17">
        <f>'النفقات والايرادات'!D17</f>
        <v>87658</v>
      </c>
      <c r="E17" s="60">
        <f t="shared" si="0"/>
        <v>1865.063829787234</v>
      </c>
      <c r="F17" s="20" t="s">
        <v>109</v>
      </c>
      <c r="G17" s="53" t="s">
        <v>21</v>
      </c>
      <c r="H17"/>
    </row>
    <row r="18" spans="1:8" ht="20.100000000000001" customHeight="1" x14ac:dyDescent="0.2">
      <c r="A18" s="21" t="s">
        <v>23</v>
      </c>
      <c r="B18" s="34" t="s">
        <v>24</v>
      </c>
      <c r="C18" s="23">
        <f>'جملة المشتغلين'!E19</f>
        <v>7573</v>
      </c>
      <c r="D18" s="23">
        <f>'النفقات والايرادات'!D18</f>
        <v>12930055</v>
      </c>
      <c r="E18" s="61">
        <f t="shared" si="0"/>
        <v>1707.3887495048198</v>
      </c>
      <c r="F18" s="26" t="s">
        <v>110</v>
      </c>
      <c r="G18" s="54" t="s">
        <v>23</v>
      </c>
      <c r="H18"/>
    </row>
    <row r="19" spans="1:8" ht="20.100000000000001" customHeight="1" x14ac:dyDescent="0.2">
      <c r="A19" s="15" t="s">
        <v>25</v>
      </c>
      <c r="B19" s="35" t="s">
        <v>26</v>
      </c>
      <c r="C19" s="17">
        <f>'جملة المشتغلين'!E20</f>
        <v>4872</v>
      </c>
      <c r="D19" s="17">
        <f>'النفقات والايرادات'!D19</f>
        <v>3172958</v>
      </c>
      <c r="E19" s="60">
        <f t="shared" si="0"/>
        <v>651.26395730706076</v>
      </c>
      <c r="F19" s="20" t="s">
        <v>96</v>
      </c>
      <c r="G19" s="53" t="s">
        <v>25</v>
      </c>
      <c r="H19"/>
    </row>
    <row r="20" spans="1:8" ht="20.100000000000001" customHeight="1" x14ac:dyDescent="0.2">
      <c r="A20" s="21" t="s">
        <v>27</v>
      </c>
      <c r="B20" s="36" t="s">
        <v>28</v>
      </c>
      <c r="C20" s="23">
        <f>'جملة المشتغلين'!E21</f>
        <v>426</v>
      </c>
      <c r="D20" s="23">
        <f>'النفقات والايرادات'!D20</f>
        <v>227004</v>
      </c>
      <c r="E20" s="61">
        <f t="shared" si="0"/>
        <v>532.87323943661977</v>
      </c>
      <c r="F20" s="26" t="s">
        <v>97</v>
      </c>
      <c r="G20" s="54" t="s">
        <v>27</v>
      </c>
      <c r="H20"/>
    </row>
    <row r="21" spans="1:8" ht="20.100000000000001" customHeight="1" x14ac:dyDescent="0.2">
      <c r="A21" s="15" t="s">
        <v>29</v>
      </c>
      <c r="B21" s="37" t="s">
        <v>30</v>
      </c>
      <c r="C21" s="17">
        <f>'جملة المشتغلين'!E22</f>
        <v>2768</v>
      </c>
      <c r="D21" s="17">
        <f>'النفقات والايرادات'!D21</f>
        <v>1993093</v>
      </c>
      <c r="E21" s="60">
        <f t="shared" si="0"/>
        <v>720.04804913294799</v>
      </c>
      <c r="F21" s="20" t="s">
        <v>111</v>
      </c>
      <c r="G21" s="53" t="s">
        <v>29</v>
      </c>
      <c r="H21"/>
    </row>
    <row r="22" spans="1:8" ht="20.100000000000001" customHeight="1" x14ac:dyDescent="0.2">
      <c r="A22" s="21" t="s">
        <v>31</v>
      </c>
      <c r="B22" s="38" t="s">
        <v>32</v>
      </c>
      <c r="C22" s="23">
        <f>'جملة المشتغلين'!E23</f>
        <v>1417</v>
      </c>
      <c r="D22" s="23">
        <f>'النفقات والايرادات'!D22</f>
        <v>272756</v>
      </c>
      <c r="E22" s="61">
        <f t="shared" si="0"/>
        <v>192.48835568101623</v>
      </c>
      <c r="F22" s="26" t="s">
        <v>112</v>
      </c>
      <c r="G22" s="54" t="s">
        <v>31</v>
      </c>
      <c r="H22"/>
    </row>
    <row r="23" spans="1:8" ht="20.100000000000001" customHeight="1" x14ac:dyDescent="0.2">
      <c r="A23" s="15" t="s">
        <v>33</v>
      </c>
      <c r="B23" s="39" t="s">
        <v>34</v>
      </c>
      <c r="C23" s="17">
        <f>'جملة المشتغلين'!E24</f>
        <v>1402</v>
      </c>
      <c r="D23" s="17">
        <f>'النفقات والايرادات'!D23</f>
        <v>232026</v>
      </c>
      <c r="E23" s="60">
        <f t="shared" si="0"/>
        <v>165.49643366619117</v>
      </c>
      <c r="F23" s="20" t="s">
        <v>113</v>
      </c>
      <c r="G23" s="53" t="s">
        <v>33</v>
      </c>
      <c r="H23"/>
    </row>
    <row r="24" spans="1:8" ht="20.100000000000001" customHeight="1" x14ac:dyDescent="0.2">
      <c r="A24" s="21" t="s">
        <v>35</v>
      </c>
      <c r="B24" s="40" t="s">
        <v>36</v>
      </c>
      <c r="C24" s="23">
        <f>'جملة المشتغلين'!E25</f>
        <v>9627</v>
      </c>
      <c r="D24" s="23">
        <f>'النفقات والايرادات'!D24</f>
        <v>1128572</v>
      </c>
      <c r="E24" s="61">
        <f t="shared" si="0"/>
        <v>117.22987431183131</v>
      </c>
      <c r="F24" s="42" t="s">
        <v>98</v>
      </c>
      <c r="G24" s="55" t="s">
        <v>35</v>
      </c>
      <c r="H24"/>
    </row>
    <row r="25" spans="1:8" ht="20.100000000000001" customHeight="1" x14ac:dyDescent="0.2">
      <c r="A25" s="15" t="s">
        <v>37</v>
      </c>
      <c r="B25" s="39" t="s">
        <v>38</v>
      </c>
      <c r="C25" s="17">
        <f>'جملة المشتغلين'!E26</f>
        <v>7389</v>
      </c>
      <c r="D25" s="17">
        <f>'النفقات والايرادات'!D25</f>
        <v>809245</v>
      </c>
      <c r="E25" s="60">
        <f t="shared" si="0"/>
        <v>109.52023277845446</v>
      </c>
      <c r="F25" s="20" t="s">
        <v>99</v>
      </c>
      <c r="G25" s="53" t="s">
        <v>37</v>
      </c>
      <c r="H25"/>
    </row>
    <row r="26" spans="1:8" ht="30" customHeight="1" x14ac:dyDescent="0.2">
      <c r="A26" s="93" t="s">
        <v>40</v>
      </c>
      <c r="B26" s="94"/>
      <c r="C26" s="52">
        <f>SUM(C7:C25)</f>
        <v>123267</v>
      </c>
      <c r="D26" s="52">
        <f t="shared" ref="D26:E26" si="1">SUM(D7:D25)</f>
        <v>167904944</v>
      </c>
      <c r="E26" s="52">
        <f t="shared" si="1"/>
        <v>13183.457646910943</v>
      </c>
      <c r="F26" s="83" t="s">
        <v>41</v>
      </c>
      <c r="G26" s="84"/>
      <c r="H26"/>
    </row>
  </sheetData>
  <mergeCells count="9">
    <mergeCell ref="A26:B26"/>
    <mergeCell ref="F26:G26"/>
    <mergeCell ref="A1:B1"/>
    <mergeCell ref="F1:G1"/>
    <mergeCell ref="A2:G2"/>
    <mergeCell ref="A3:G3"/>
    <mergeCell ref="A5:B6"/>
    <mergeCell ref="F5:G6"/>
    <mergeCell ref="A4:G4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rightToLeft="1" workbookViewId="0">
      <selection activeCell="A4" sqref="A4:XFD4"/>
    </sheetView>
  </sheetViews>
  <sheetFormatPr defaultRowHeight="14.25" x14ac:dyDescent="0.2"/>
  <cols>
    <col min="1" max="1" width="8.625" style="2" customWidth="1"/>
    <col min="2" max="2" width="42.375" style="1" bestFit="1" customWidth="1"/>
    <col min="3" max="5" width="12.625" style="3" customWidth="1"/>
    <col min="6" max="6" width="50.25" style="3" bestFit="1" customWidth="1"/>
    <col min="7" max="7" width="8.625" style="3" customWidth="1"/>
    <col min="8" max="10" width="10.625" style="3" customWidth="1"/>
    <col min="11" max="13" width="10.625" customWidth="1"/>
    <col min="14" max="14" width="11.375" customWidth="1"/>
    <col min="15" max="18" width="10.625" customWidth="1"/>
  </cols>
  <sheetData>
    <row r="1" spans="1:11" x14ac:dyDescent="0.2">
      <c r="A1" s="95" t="s">
        <v>51</v>
      </c>
      <c r="B1" s="95"/>
      <c r="C1" s="96"/>
      <c r="D1" s="86" t="s">
        <v>52</v>
      </c>
      <c r="E1" s="97"/>
      <c r="F1" s="97"/>
      <c r="G1" s="98"/>
      <c r="H1"/>
      <c r="I1"/>
      <c r="J1"/>
    </row>
    <row r="2" spans="1:11" ht="30" customHeight="1" x14ac:dyDescent="0.2">
      <c r="A2" s="88" t="s">
        <v>121</v>
      </c>
      <c r="B2" s="88"/>
      <c r="C2" s="88"/>
      <c r="D2" s="88"/>
      <c r="E2" s="88"/>
      <c r="F2" s="88"/>
      <c r="G2" s="89"/>
      <c r="H2"/>
      <c r="I2"/>
      <c r="J2"/>
    </row>
    <row r="3" spans="1:11" ht="30" customHeight="1" x14ac:dyDescent="0.2">
      <c r="A3" s="99" t="s">
        <v>120</v>
      </c>
      <c r="B3" s="99"/>
      <c r="C3" s="99"/>
      <c r="D3" s="99"/>
      <c r="E3" s="99"/>
      <c r="F3" s="99"/>
      <c r="G3" s="100"/>
      <c r="H3" s="45"/>
      <c r="I3" s="45"/>
      <c r="J3" s="45"/>
      <c r="K3" s="45"/>
    </row>
    <row r="4" spans="1:11" ht="15" customHeight="1" x14ac:dyDescent="0.2">
      <c r="A4" s="138"/>
      <c r="B4" s="138"/>
      <c r="C4" s="138"/>
      <c r="D4" s="138"/>
      <c r="E4" s="138"/>
      <c r="F4" s="138"/>
      <c r="G4" s="139"/>
      <c r="H4" s="45"/>
      <c r="I4" s="45"/>
      <c r="J4" s="45"/>
      <c r="K4" s="45"/>
    </row>
    <row r="5" spans="1:11" ht="25.5" customHeight="1" x14ac:dyDescent="0.2">
      <c r="A5" s="77" t="s">
        <v>44</v>
      </c>
      <c r="B5" s="78"/>
      <c r="C5" s="102" t="s">
        <v>45</v>
      </c>
      <c r="D5" s="102"/>
      <c r="E5" s="102"/>
      <c r="F5" s="103" t="s">
        <v>39</v>
      </c>
      <c r="G5" s="104"/>
      <c r="H5"/>
      <c r="I5" s="46"/>
      <c r="J5"/>
    </row>
    <row r="6" spans="1:11" ht="20.100000000000001" customHeight="1" x14ac:dyDescent="0.2">
      <c r="A6" s="101"/>
      <c r="B6" s="94"/>
      <c r="C6" s="47" t="s">
        <v>46</v>
      </c>
      <c r="D6" s="48" t="s">
        <v>47</v>
      </c>
      <c r="E6" s="49" t="s">
        <v>48</v>
      </c>
      <c r="F6" s="105"/>
      <c r="G6" s="106"/>
      <c r="H6"/>
      <c r="I6"/>
      <c r="J6"/>
    </row>
    <row r="7" spans="1:11" ht="20.100000000000001" customHeight="1" x14ac:dyDescent="0.2">
      <c r="A7" s="79"/>
      <c r="B7" s="80"/>
      <c r="C7" s="50" t="s">
        <v>49</v>
      </c>
      <c r="D7" s="51" t="s">
        <v>50</v>
      </c>
      <c r="E7" s="43" t="s">
        <v>41</v>
      </c>
      <c r="F7" s="105"/>
      <c r="G7" s="106"/>
      <c r="H7"/>
      <c r="I7"/>
      <c r="J7"/>
    </row>
    <row r="8" spans="1:11" ht="20.100000000000001" customHeight="1" x14ac:dyDescent="0.2">
      <c r="A8" s="15" t="s">
        <v>1</v>
      </c>
      <c r="B8" s="16" t="s">
        <v>2</v>
      </c>
      <c r="C8" s="17">
        <v>280</v>
      </c>
      <c r="D8" s="18">
        <v>13</v>
      </c>
      <c r="E8" s="19">
        <f>SUM(C8:D8)</f>
        <v>293</v>
      </c>
      <c r="F8" s="20" t="s">
        <v>102</v>
      </c>
      <c r="G8" s="53" t="s">
        <v>1</v>
      </c>
      <c r="H8"/>
      <c r="I8"/>
      <c r="J8"/>
    </row>
    <row r="9" spans="1:11" ht="20.100000000000001" customHeight="1" x14ac:dyDescent="0.2">
      <c r="A9" s="21" t="s">
        <v>3</v>
      </c>
      <c r="B9" s="22" t="s">
        <v>4</v>
      </c>
      <c r="C9" s="23">
        <v>86</v>
      </c>
      <c r="D9" s="24">
        <v>1</v>
      </c>
      <c r="E9" s="25">
        <f>SUM(C9:D9)</f>
        <v>87</v>
      </c>
      <c r="F9" s="26" t="s">
        <v>103</v>
      </c>
      <c r="G9" s="54" t="s">
        <v>3</v>
      </c>
      <c r="H9"/>
      <c r="I9"/>
      <c r="J9"/>
    </row>
    <row r="10" spans="1:11" ht="20.100000000000001" customHeight="1" x14ac:dyDescent="0.2">
      <c r="A10" s="15" t="s">
        <v>5</v>
      </c>
      <c r="B10" s="27" t="s">
        <v>6</v>
      </c>
      <c r="C10" s="17">
        <v>145</v>
      </c>
      <c r="D10" s="18">
        <v>6</v>
      </c>
      <c r="E10" s="19">
        <f t="shared" ref="E10:E25" si="0">SUM(C10:D10)</f>
        <v>151</v>
      </c>
      <c r="F10" s="20" t="s">
        <v>93</v>
      </c>
      <c r="G10" s="53" t="s">
        <v>5</v>
      </c>
      <c r="H10"/>
      <c r="I10"/>
      <c r="J10"/>
    </row>
    <row r="11" spans="1:11" ht="20.100000000000001" customHeight="1" x14ac:dyDescent="0.2">
      <c r="A11" s="21" t="s">
        <v>7</v>
      </c>
      <c r="B11" s="28" t="s">
        <v>8</v>
      </c>
      <c r="C11" s="23">
        <v>17</v>
      </c>
      <c r="D11" s="24">
        <v>1</v>
      </c>
      <c r="E11" s="25">
        <f t="shared" si="0"/>
        <v>18</v>
      </c>
      <c r="F11" s="26" t="s">
        <v>94</v>
      </c>
      <c r="G11" s="54" t="s">
        <v>7</v>
      </c>
      <c r="H11"/>
      <c r="I11"/>
      <c r="J11"/>
    </row>
    <row r="12" spans="1:11" ht="20.100000000000001" customHeight="1" x14ac:dyDescent="0.2">
      <c r="A12" s="15" t="s">
        <v>9</v>
      </c>
      <c r="B12" s="29" t="s">
        <v>10</v>
      </c>
      <c r="C12" s="17">
        <v>102</v>
      </c>
      <c r="D12" s="18">
        <v>11</v>
      </c>
      <c r="E12" s="19">
        <f t="shared" si="0"/>
        <v>113</v>
      </c>
      <c r="F12" s="20" t="s">
        <v>95</v>
      </c>
      <c r="G12" s="53" t="s">
        <v>9</v>
      </c>
      <c r="H12"/>
      <c r="I12"/>
      <c r="J12"/>
    </row>
    <row r="13" spans="1:11" ht="20.100000000000001" customHeight="1" x14ac:dyDescent="0.2">
      <c r="A13" s="21" t="s">
        <v>11</v>
      </c>
      <c r="B13" s="30" t="s">
        <v>12</v>
      </c>
      <c r="C13" s="23">
        <v>2778</v>
      </c>
      <c r="D13" s="24">
        <v>180</v>
      </c>
      <c r="E13" s="25">
        <f t="shared" si="0"/>
        <v>2958</v>
      </c>
      <c r="F13" s="26" t="s">
        <v>104</v>
      </c>
      <c r="G13" s="54" t="s">
        <v>11</v>
      </c>
      <c r="H13"/>
      <c r="I13"/>
      <c r="J13"/>
    </row>
    <row r="14" spans="1:11" ht="20.100000000000001" customHeight="1" x14ac:dyDescent="0.2">
      <c r="A14" s="15" t="s">
        <v>13</v>
      </c>
      <c r="B14" s="27" t="s">
        <v>14</v>
      </c>
      <c r="C14" s="17">
        <v>998</v>
      </c>
      <c r="D14" s="18">
        <v>42</v>
      </c>
      <c r="E14" s="19">
        <f t="shared" si="0"/>
        <v>1040</v>
      </c>
      <c r="F14" s="20" t="s">
        <v>105</v>
      </c>
      <c r="G14" s="53" t="s">
        <v>13</v>
      </c>
      <c r="H14"/>
      <c r="I14"/>
      <c r="J14"/>
    </row>
    <row r="15" spans="1:11" ht="20.100000000000001" customHeight="1" x14ac:dyDescent="0.2">
      <c r="A15" s="21" t="s">
        <v>15</v>
      </c>
      <c r="B15" s="31" t="s">
        <v>16</v>
      </c>
      <c r="C15" s="23">
        <v>431</v>
      </c>
      <c r="D15" s="24">
        <v>83</v>
      </c>
      <c r="E15" s="25">
        <f t="shared" si="0"/>
        <v>514</v>
      </c>
      <c r="F15" s="26" t="s">
        <v>106</v>
      </c>
      <c r="G15" s="54" t="s">
        <v>15</v>
      </c>
      <c r="H15"/>
      <c r="I15"/>
      <c r="J15"/>
    </row>
    <row r="16" spans="1:11" ht="20.100000000000001" customHeight="1" x14ac:dyDescent="0.2">
      <c r="A16" s="15" t="s">
        <v>17</v>
      </c>
      <c r="B16" s="27" t="s">
        <v>18</v>
      </c>
      <c r="C16" s="17">
        <v>8853</v>
      </c>
      <c r="D16" s="18">
        <v>571</v>
      </c>
      <c r="E16" s="19">
        <f t="shared" si="0"/>
        <v>9424</v>
      </c>
      <c r="F16" s="20" t="s">
        <v>107</v>
      </c>
      <c r="G16" s="53" t="s">
        <v>17</v>
      </c>
      <c r="H16"/>
      <c r="I16"/>
      <c r="J16"/>
    </row>
    <row r="17" spans="1:10" ht="20.100000000000001" customHeight="1" x14ac:dyDescent="0.2">
      <c r="A17" s="21" t="s">
        <v>19</v>
      </c>
      <c r="B17" s="32" t="s">
        <v>20</v>
      </c>
      <c r="C17" s="23">
        <v>48921</v>
      </c>
      <c r="D17" s="24">
        <v>806</v>
      </c>
      <c r="E17" s="25">
        <f t="shared" si="0"/>
        <v>49727</v>
      </c>
      <c r="F17" s="26" t="s">
        <v>108</v>
      </c>
      <c r="G17" s="54" t="s">
        <v>19</v>
      </c>
      <c r="H17"/>
      <c r="I17"/>
      <c r="J17"/>
    </row>
    <row r="18" spans="1:10" ht="20.100000000000001" customHeight="1" x14ac:dyDescent="0.2">
      <c r="A18" s="15" t="s">
        <v>21</v>
      </c>
      <c r="B18" s="33" t="s">
        <v>22</v>
      </c>
      <c r="C18" s="17">
        <v>19</v>
      </c>
      <c r="D18" s="18">
        <v>0</v>
      </c>
      <c r="E18" s="19">
        <f t="shared" si="0"/>
        <v>19</v>
      </c>
      <c r="F18" s="20" t="s">
        <v>109</v>
      </c>
      <c r="G18" s="53" t="s">
        <v>21</v>
      </c>
      <c r="H18"/>
      <c r="I18"/>
      <c r="J18"/>
    </row>
    <row r="19" spans="1:10" ht="20.100000000000001" customHeight="1" x14ac:dyDescent="0.2">
      <c r="A19" s="21" t="s">
        <v>23</v>
      </c>
      <c r="B19" s="34" t="s">
        <v>24</v>
      </c>
      <c r="C19" s="23">
        <v>5864</v>
      </c>
      <c r="D19" s="24">
        <v>196</v>
      </c>
      <c r="E19" s="25">
        <f t="shared" si="0"/>
        <v>6060</v>
      </c>
      <c r="F19" s="26" t="s">
        <v>110</v>
      </c>
      <c r="G19" s="54" t="s">
        <v>23</v>
      </c>
      <c r="H19"/>
      <c r="I19"/>
      <c r="J19"/>
    </row>
    <row r="20" spans="1:10" ht="20.100000000000001" customHeight="1" x14ac:dyDescent="0.2">
      <c r="A20" s="15" t="s">
        <v>25</v>
      </c>
      <c r="B20" s="35" t="s">
        <v>26</v>
      </c>
      <c r="C20" s="17">
        <v>1475</v>
      </c>
      <c r="D20" s="18">
        <v>175</v>
      </c>
      <c r="E20" s="19">
        <f t="shared" si="0"/>
        <v>1650</v>
      </c>
      <c r="F20" s="20" t="s">
        <v>96</v>
      </c>
      <c r="G20" s="53" t="s">
        <v>25</v>
      </c>
      <c r="H20"/>
      <c r="I20"/>
      <c r="J20"/>
    </row>
    <row r="21" spans="1:10" ht="20.100000000000001" customHeight="1" x14ac:dyDescent="0.2">
      <c r="A21" s="21" t="s">
        <v>27</v>
      </c>
      <c r="B21" s="36" t="s">
        <v>28</v>
      </c>
      <c r="C21" s="23">
        <v>156</v>
      </c>
      <c r="D21" s="24">
        <v>14</v>
      </c>
      <c r="E21" s="25">
        <f t="shared" si="0"/>
        <v>170</v>
      </c>
      <c r="F21" s="26" t="s">
        <v>97</v>
      </c>
      <c r="G21" s="54" t="s">
        <v>27</v>
      </c>
      <c r="H21"/>
      <c r="I21"/>
      <c r="J21"/>
    </row>
    <row r="22" spans="1:10" ht="20.100000000000001" customHeight="1" x14ac:dyDescent="0.2">
      <c r="A22" s="15" t="s">
        <v>29</v>
      </c>
      <c r="B22" s="37" t="s">
        <v>30</v>
      </c>
      <c r="C22" s="17">
        <v>977</v>
      </c>
      <c r="D22" s="18">
        <v>66</v>
      </c>
      <c r="E22" s="19">
        <f>SUM(C22:D22)</f>
        <v>1043</v>
      </c>
      <c r="F22" s="20" t="s">
        <v>111</v>
      </c>
      <c r="G22" s="53" t="s">
        <v>29</v>
      </c>
      <c r="H22"/>
      <c r="I22"/>
      <c r="J22"/>
    </row>
    <row r="23" spans="1:10" ht="20.100000000000001" customHeight="1" x14ac:dyDescent="0.2">
      <c r="A23" s="21" t="s">
        <v>31</v>
      </c>
      <c r="B23" s="38" t="s">
        <v>32</v>
      </c>
      <c r="C23" s="23">
        <v>483</v>
      </c>
      <c r="D23" s="24">
        <v>15</v>
      </c>
      <c r="E23" s="25">
        <f t="shared" si="0"/>
        <v>498</v>
      </c>
      <c r="F23" s="26" t="s">
        <v>112</v>
      </c>
      <c r="G23" s="54" t="s">
        <v>31</v>
      </c>
      <c r="H23"/>
      <c r="I23"/>
      <c r="J23"/>
    </row>
    <row r="24" spans="1:10" ht="20.100000000000001" customHeight="1" x14ac:dyDescent="0.2">
      <c r="A24" s="15" t="s">
        <v>33</v>
      </c>
      <c r="B24" s="39" t="s">
        <v>34</v>
      </c>
      <c r="C24" s="17">
        <v>567</v>
      </c>
      <c r="D24" s="18">
        <v>37</v>
      </c>
      <c r="E24" s="19">
        <f t="shared" si="0"/>
        <v>604</v>
      </c>
      <c r="F24" s="20" t="s">
        <v>113</v>
      </c>
      <c r="G24" s="53" t="s">
        <v>33</v>
      </c>
      <c r="H24"/>
      <c r="I24"/>
      <c r="J24"/>
    </row>
    <row r="25" spans="1:10" ht="20.100000000000001" customHeight="1" x14ac:dyDescent="0.2">
      <c r="A25" s="21" t="s">
        <v>35</v>
      </c>
      <c r="B25" s="40" t="s">
        <v>36</v>
      </c>
      <c r="C25" s="23">
        <v>2714</v>
      </c>
      <c r="D25" s="41">
        <v>105</v>
      </c>
      <c r="E25" s="25">
        <f t="shared" si="0"/>
        <v>2819</v>
      </c>
      <c r="F25" s="42" t="s">
        <v>98</v>
      </c>
      <c r="G25" s="55" t="s">
        <v>35</v>
      </c>
      <c r="H25"/>
      <c r="I25"/>
      <c r="J25"/>
    </row>
    <row r="26" spans="1:10" ht="20.100000000000001" customHeight="1" x14ac:dyDescent="0.2">
      <c r="A26" s="15" t="s">
        <v>37</v>
      </c>
      <c r="B26" s="39" t="s">
        <v>38</v>
      </c>
      <c r="C26" s="17">
        <v>1752</v>
      </c>
      <c r="D26" s="18">
        <v>44</v>
      </c>
      <c r="E26" s="19">
        <f t="shared" ref="E26" si="1">SUM(C26:D26)</f>
        <v>1796</v>
      </c>
      <c r="F26" s="20" t="s">
        <v>99</v>
      </c>
      <c r="G26" s="53" t="s">
        <v>37</v>
      </c>
      <c r="H26"/>
      <c r="I26"/>
      <c r="J26"/>
    </row>
    <row r="27" spans="1:10" ht="30" customHeight="1" x14ac:dyDescent="0.2">
      <c r="A27" s="93" t="s">
        <v>40</v>
      </c>
      <c r="B27" s="94"/>
      <c r="C27" s="52">
        <f>SUM(C8:C26)</f>
        <v>76618</v>
      </c>
      <c r="D27" s="52">
        <f t="shared" ref="D27:E27" si="2">SUM(D8:D26)</f>
        <v>2366</v>
      </c>
      <c r="E27" s="52">
        <f t="shared" si="2"/>
        <v>78984</v>
      </c>
      <c r="F27" s="83" t="s">
        <v>41</v>
      </c>
      <c r="G27" s="84"/>
      <c r="H27"/>
      <c r="I27"/>
      <c r="J27"/>
    </row>
  </sheetData>
  <mergeCells count="10">
    <mergeCell ref="A27:B27"/>
    <mergeCell ref="F27:G27"/>
    <mergeCell ref="A1:C1"/>
    <mergeCell ref="D1:G1"/>
    <mergeCell ref="A2:G2"/>
    <mergeCell ref="A3:G3"/>
    <mergeCell ref="A5:B7"/>
    <mergeCell ref="C5:E5"/>
    <mergeCell ref="F5:G7"/>
    <mergeCell ref="A4:G4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rightToLeft="1" workbookViewId="0">
      <selection activeCell="A2" sqref="A2:XFD3"/>
    </sheetView>
  </sheetViews>
  <sheetFormatPr defaultRowHeight="14.25" x14ac:dyDescent="0.2"/>
  <cols>
    <col min="1" max="1" width="8.75" style="2" customWidth="1"/>
    <col min="2" max="2" width="42.375" style="1" bestFit="1" customWidth="1"/>
    <col min="3" max="3" width="13.875" style="3" customWidth="1"/>
    <col min="4" max="4" width="14.875" style="3" customWidth="1"/>
    <col min="5" max="5" width="15.5" style="3" customWidth="1"/>
    <col min="6" max="6" width="50.25" style="3" bestFit="1" customWidth="1"/>
    <col min="7" max="7" width="8.625" style="3" customWidth="1"/>
    <col min="8" max="8" width="10.625" style="3" customWidth="1"/>
    <col min="9" max="11" width="10.625" customWidth="1"/>
    <col min="12" max="12" width="11.375" customWidth="1"/>
    <col min="13" max="16" width="10.625" customWidth="1"/>
  </cols>
  <sheetData>
    <row r="1" spans="1:11" x14ac:dyDescent="0.2">
      <c r="A1" s="107" t="s">
        <v>53</v>
      </c>
      <c r="B1" s="107"/>
      <c r="C1" s="108"/>
      <c r="D1" s="109" t="s">
        <v>54</v>
      </c>
      <c r="E1" s="110"/>
      <c r="F1" s="110"/>
      <c r="G1" s="111"/>
      <c r="H1"/>
    </row>
    <row r="2" spans="1:11" ht="30" customHeight="1" x14ac:dyDescent="0.2">
      <c r="A2" s="88" t="s">
        <v>126</v>
      </c>
      <c r="B2" s="88"/>
      <c r="C2" s="88"/>
      <c r="D2" s="88"/>
      <c r="E2" s="88"/>
      <c r="F2" s="88"/>
      <c r="G2" s="89"/>
      <c r="H2"/>
    </row>
    <row r="3" spans="1:11" ht="30" customHeight="1" x14ac:dyDescent="0.2">
      <c r="A3" s="99" t="s">
        <v>122</v>
      </c>
      <c r="B3" s="99"/>
      <c r="C3" s="99"/>
      <c r="D3" s="99"/>
      <c r="E3" s="99"/>
      <c r="F3" s="99"/>
      <c r="G3" s="100"/>
      <c r="H3" s="45"/>
      <c r="I3" s="45"/>
      <c r="J3" s="45"/>
      <c r="K3" s="45"/>
    </row>
    <row r="4" spans="1:11" ht="15" customHeight="1" x14ac:dyDescent="0.2">
      <c r="A4" s="138"/>
      <c r="B4" s="138"/>
      <c r="C4" s="138"/>
      <c r="D4" s="138"/>
      <c r="E4" s="138"/>
      <c r="F4" s="138"/>
      <c r="G4" s="139"/>
      <c r="H4" s="45"/>
      <c r="I4" s="45"/>
      <c r="J4" s="45"/>
      <c r="K4" s="45"/>
    </row>
    <row r="5" spans="1:11" ht="27" customHeight="1" x14ac:dyDescent="0.2">
      <c r="A5" s="77" t="s">
        <v>44</v>
      </c>
      <c r="B5" s="78"/>
      <c r="C5" s="112" t="s">
        <v>55</v>
      </c>
      <c r="D5" s="112"/>
      <c r="E5" s="113"/>
      <c r="F5" s="103" t="s">
        <v>39</v>
      </c>
      <c r="G5" s="104"/>
      <c r="H5"/>
      <c r="I5" s="46"/>
    </row>
    <row r="6" spans="1:11" ht="20.100000000000001" customHeight="1" x14ac:dyDescent="0.2">
      <c r="A6" s="101"/>
      <c r="B6" s="94"/>
      <c r="C6" s="14" t="s">
        <v>46</v>
      </c>
      <c r="D6" s="47" t="s">
        <v>47</v>
      </c>
      <c r="E6" s="56" t="s">
        <v>48</v>
      </c>
      <c r="F6" s="105"/>
      <c r="G6" s="106"/>
      <c r="H6"/>
    </row>
    <row r="7" spans="1:11" ht="20.100000000000001" customHeight="1" x14ac:dyDescent="0.2">
      <c r="A7" s="79"/>
      <c r="B7" s="80"/>
      <c r="C7" s="44" t="s">
        <v>49</v>
      </c>
      <c r="D7" s="50" t="s">
        <v>50</v>
      </c>
      <c r="E7" s="50" t="s">
        <v>41</v>
      </c>
      <c r="F7" s="105"/>
      <c r="G7" s="106"/>
      <c r="H7"/>
    </row>
    <row r="8" spans="1:11" ht="20.100000000000001" customHeight="1" x14ac:dyDescent="0.2">
      <c r="A8" s="15" t="s">
        <v>1</v>
      </c>
      <c r="B8" s="16" t="s">
        <v>2</v>
      </c>
      <c r="C8" s="17">
        <v>516</v>
      </c>
      <c r="D8" s="18">
        <v>4</v>
      </c>
      <c r="E8" s="19">
        <f>SUM(C8:D8)</f>
        <v>520</v>
      </c>
      <c r="F8" s="20" t="s">
        <v>102</v>
      </c>
      <c r="G8" s="53" t="s">
        <v>1</v>
      </c>
      <c r="H8"/>
    </row>
    <row r="9" spans="1:11" ht="20.100000000000001" customHeight="1" x14ac:dyDescent="0.2">
      <c r="A9" s="21" t="s">
        <v>3</v>
      </c>
      <c r="B9" s="22" t="s">
        <v>4</v>
      </c>
      <c r="C9" s="23">
        <v>157</v>
      </c>
      <c r="D9" s="24">
        <v>1</v>
      </c>
      <c r="E9" s="25">
        <f>SUM(C9:D9)</f>
        <v>158</v>
      </c>
      <c r="F9" s="26" t="s">
        <v>103</v>
      </c>
      <c r="G9" s="54" t="s">
        <v>3</v>
      </c>
      <c r="H9"/>
    </row>
    <row r="10" spans="1:11" ht="20.100000000000001" customHeight="1" x14ac:dyDescent="0.2">
      <c r="A10" s="15" t="s">
        <v>5</v>
      </c>
      <c r="B10" s="27" t="s">
        <v>6</v>
      </c>
      <c r="C10" s="17">
        <v>265</v>
      </c>
      <c r="D10" s="18">
        <v>0</v>
      </c>
      <c r="E10" s="19">
        <f t="shared" ref="E10:E26" si="0">SUM(C10:D10)</f>
        <v>265</v>
      </c>
      <c r="F10" s="20" t="s">
        <v>93</v>
      </c>
      <c r="G10" s="53" t="s">
        <v>5</v>
      </c>
      <c r="H10"/>
    </row>
    <row r="11" spans="1:11" ht="20.100000000000001" customHeight="1" x14ac:dyDescent="0.2">
      <c r="A11" s="21" t="s">
        <v>7</v>
      </c>
      <c r="B11" s="28" t="s">
        <v>8</v>
      </c>
      <c r="C11" s="23">
        <v>49</v>
      </c>
      <c r="D11" s="24">
        <v>1</v>
      </c>
      <c r="E11" s="25">
        <f t="shared" si="0"/>
        <v>50</v>
      </c>
      <c r="F11" s="26" t="s">
        <v>94</v>
      </c>
      <c r="G11" s="54" t="s">
        <v>7</v>
      </c>
      <c r="H11"/>
    </row>
    <row r="12" spans="1:11" ht="20.100000000000001" customHeight="1" x14ac:dyDescent="0.2">
      <c r="A12" s="15" t="s">
        <v>9</v>
      </c>
      <c r="B12" s="29" t="s">
        <v>10</v>
      </c>
      <c r="C12" s="17">
        <v>157</v>
      </c>
      <c r="D12" s="18">
        <v>0</v>
      </c>
      <c r="E12" s="19">
        <f t="shared" si="0"/>
        <v>157</v>
      </c>
      <c r="F12" s="20" t="s">
        <v>95</v>
      </c>
      <c r="G12" s="53" t="s">
        <v>9</v>
      </c>
      <c r="H12"/>
    </row>
    <row r="13" spans="1:11" ht="20.100000000000001" customHeight="1" x14ac:dyDescent="0.2">
      <c r="A13" s="21" t="s">
        <v>11</v>
      </c>
      <c r="B13" s="30" t="s">
        <v>12</v>
      </c>
      <c r="C13" s="23">
        <v>4755</v>
      </c>
      <c r="D13" s="24">
        <v>31</v>
      </c>
      <c r="E13" s="25">
        <f t="shared" si="0"/>
        <v>4786</v>
      </c>
      <c r="F13" s="26" t="s">
        <v>104</v>
      </c>
      <c r="G13" s="54" t="s">
        <v>11</v>
      </c>
      <c r="H13"/>
    </row>
    <row r="14" spans="1:11" ht="20.100000000000001" customHeight="1" x14ac:dyDescent="0.2">
      <c r="A14" s="15" t="s">
        <v>13</v>
      </c>
      <c r="B14" s="27" t="s">
        <v>14</v>
      </c>
      <c r="C14" s="17">
        <v>2880</v>
      </c>
      <c r="D14" s="18">
        <v>4</v>
      </c>
      <c r="E14" s="19">
        <f t="shared" si="0"/>
        <v>2884</v>
      </c>
      <c r="F14" s="20" t="s">
        <v>105</v>
      </c>
      <c r="G14" s="53" t="s">
        <v>13</v>
      </c>
      <c r="H14"/>
    </row>
    <row r="15" spans="1:11" ht="20.100000000000001" customHeight="1" x14ac:dyDescent="0.2">
      <c r="A15" s="21" t="s">
        <v>15</v>
      </c>
      <c r="B15" s="31" t="s">
        <v>16</v>
      </c>
      <c r="C15" s="23">
        <v>1432</v>
      </c>
      <c r="D15" s="24">
        <v>9</v>
      </c>
      <c r="E15" s="25">
        <f t="shared" si="0"/>
        <v>1441</v>
      </c>
      <c r="F15" s="26" t="s">
        <v>106</v>
      </c>
      <c r="G15" s="54" t="s">
        <v>15</v>
      </c>
      <c r="H15"/>
    </row>
    <row r="16" spans="1:11" ht="20.100000000000001" customHeight="1" x14ac:dyDescent="0.2">
      <c r="A16" s="15" t="s">
        <v>17</v>
      </c>
      <c r="B16" s="27" t="s">
        <v>18</v>
      </c>
      <c r="C16" s="17">
        <v>4451</v>
      </c>
      <c r="D16" s="18">
        <v>36</v>
      </c>
      <c r="E16" s="19">
        <f t="shared" si="0"/>
        <v>4487</v>
      </c>
      <c r="F16" s="20" t="s">
        <v>107</v>
      </c>
      <c r="G16" s="53" t="s">
        <v>17</v>
      </c>
      <c r="H16"/>
    </row>
    <row r="17" spans="1:8" ht="20.100000000000001" customHeight="1" x14ac:dyDescent="0.2">
      <c r="A17" s="21" t="s">
        <v>19</v>
      </c>
      <c r="B17" s="32" t="s">
        <v>20</v>
      </c>
      <c r="C17" s="23">
        <v>8581</v>
      </c>
      <c r="D17" s="24">
        <v>92</v>
      </c>
      <c r="E17" s="25">
        <f t="shared" si="0"/>
        <v>8673</v>
      </c>
      <c r="F17" s="26" t="s">
        <v>108</v>
      </c>
      <c r="G17" s="54" t="s">
        <v>19</v>
      </c>
      <c r="H17"/>
    </row>
    <row r="18" spans="1:8" ht="20.100000000000001" customHeight="1" x14ac:dyDescent="0.2">
      <c r="A18" s="15" t="s">
        <v>21</v>
      </c>
      <c r="B18" s="33" t="s">
        <v>22</v>
      </c>
      <c r="C18" s="17">
        <v>28</v>
      </c>
      <c r="D18" s="18">
        <v>0</v>
      </c>
      <c r="E18" s="19">
        <f t="shared" si="0"/>
        <v>28</v>
      </c>
      <c r="F18" s="20" t="s">
        <v>109</v>
      </c>
      <c r="G18" s="53" t="s">
        <v>21</v>
      </c>
      <c r="H18"/>
    </row>
    <row r="19" spans="1:8" ht="20.100000000000001" customHeight="1" x14ac:dyDescent="0.2">
      <c r="A19" s="21" t="s">
        <v>23</v>
      </c>
      <c r="B19" s="34" t="s">
        <v>24</v>
      </c>
      <c r="C19" s="23">
        <v>1509</v>
      </c>
      <c r="D19" s="24">
        <v>4</v>
      </c>
      <c r="E19" s="25">
        <f t="shared" si="0"/>
        <v>1513</v>
      </c>
      <c r="F19" s="26" t="s">
        <v>110</v>
      </c>
      <c r="G19" s="54" t="s">
        <v>23</v>
      </c>
      <c r="H19"/>
    </row>
    <row r="20" spans="1:8" ht="20.100000000000001" customHeight="1" x14ac:dyDescent="0.2">
      <c r="A20" s="15" t="s">
        <v>25</v>
      </c>
      <c r="B20" s="35" t="s">
        <v>26</v>
      </c>
      <c r="C20" s="17">
        <v>3200</v>
      </c>
      <c r="D20" s="18">
        <v>22</v>
      </c>
      <c r="E20" s="19">
        <f t="shared" si="0"/>
        <v>3222</v>
      </c>
      <c r="F20" s="20" t="s">
        <v>96</v>
      </c>
      <c r="G20" s="53" t="s">
        <v>25</v>
      </c>
      <c r="H20"/>
    </row>
    <row r="21" spans="1:8" ht="20.100000000000001" customHeight="1" x14ac:dyDescent="0.2">
      <c r="A21" s="21" t="s">
        <v>27</v>
      </c>
      <c r="B21" s="36" t="s">
        <v>28</v>
      </c>
      <c r="C21" s="23">
        <v>256</v>
      </c>
      <c r="D21" s="24">
        <v>0</v>
      </c>
      <c r="E21" s="25">
        <f t="shared" si="0"/>
        <v>256</v>
      </c>
      <c r="F21" s="26" t="s">
        <v>97</v>
      </c>
      <c r="G21" s="54" t="s">
        <v>27</v>
      </c>
      <c r="H21"/>
    </row>
    <row r="22" spans="1:8" ht="20.100000000000001" customHeight="1" x14ac:dyDescent="0.2">
      <c r="A22" s="15" t="s">
        <v>29</v>
      </c>
      <c r="B22" s="37" t="s">
        <v>30</v>
      </c>
      <c r="C22" s="17">
        <v>1720</v>
      </c>
      <c r="D22" s="18">
        <v>5</v>
      </c>
      <c r="E22" s="19">
        <f>SUM(C22:D22)</f>
        <v>1725</v>
      </c>
      <c r="F22" s="20" t="s">
        <v>111</v>
      </c>
      <c r="G22" s="53" t="s">
        <v>29</v>
      </c>
      <c r="H22"/>
    </row>
    <row r="23" spans="1:8" ht="20.100000000000001" customHeight="1" x14ac:dyDescent="0.2">
      <c r="A23" s="21" t="s">
        <v>31</v>
      </c>
      <c r="B23" s="38" t="s">
        <v>32</v>
      </c>
      <c r="C23" s="23">
        <v>915</v>
      </c>
      <c r="D23" s="24">
        <v>4</v>
      </c>
      <c r="E23" s="25">
        <f t="shared" si="0"/>
        <v>919</v>
      </c>
      <c r="F23" s="26" t="s">
        <v>112</v>
      </c>
      <c r="G23" s="54" t="s">
        <v>31</v>
      </c>
      <c r="H23"/>
    </row>
    <row r="24" spans="1:8" ht="20.100000000000001" customHeight="1" x14ac:dyDescent="0.2">
      <c r="A24" s="15" t="s">
        <v>33</v>
      </c>
      <c r="B24" s="39" t="s">
        <v>34</v>
      </c>
      <c r="C24" s="17">
        <v>794</v>
      </c>
      <c r="D24" s="18">
        <v>4</v>
      </c>
      <c r="E24" s="19">
        <f t="shared" si="0"/>
        <v>798</v>
      </c>
      <c r="F24" s="20" t="s">
        <v>113</v>
      </c>
      <c r="G24" s="53" t="s">
        <v>33</v>
      </c>
      <c r="H24"/>
    </row>
    <row r="25" spans="1:8" ht="20.100000000000001" customHeight="1" x14ac:dyDescent="0.2">
      <c r="A25" s="21" t="s">
        <v>35</v>
      </c>
      <c r="B25" s="40" t="s">
        <v>36</v>
      </c>
      <c r="C25" s="23">
        <v>6785</v>
      </c>
      <c r="D25" s="41">
        <v>23</v>
      </c>
      <c r="E25" s="25">
        <f t="shared" si="0"/>
        <v>6808</v>
      </c>
      <c r="F25" s="42" t="s">
        <v>98</v>
      </c>
      <c r="G25" s="55" t="s">
        <v>35</v>
      </c>
      <c r="H25"/>
    </row>
    <row r="26" spans="1:8" ht="20.100000000000001" customHeight="1" x14ac:dyDescent="0.2">
      <c r="A26" s="15" t="s">
        <v>37</v>
      </c>
      <c r="B26" s="39" t="s">
        <v>38</v>
      </c>
      <c r="C26" s="17">
        <v>5586</v>
      </c>
      <c r="D26" s="18">
        <v>7</v>
      </c>
      <c r="E26" s="19">
        <f t="shared" si="0"/>
        <v>5593</v>
      </c>
      <c r="F26" s="20" t="s">
        <v>99</v>
      </c>
      <c r="G26" s="53" t="s">
        <v>37</v>
      </c>
      <c r="H26"/>
    </row>
    <row r="27" spans="1:8" ht="30" customHeight="1" x14ac:dyDescent="0.2">
      <c r="A27" s="93" t="s">
        <v>40</v>
      </c>
      <c r="B27" s="94"/>
      <c r="C27" s="52">
        <f>SUM(C8:C26)</f>
        <v>44036</v>
      </c>
      <c r="D27" s="52">
        <f t="shared" ref="D27:E27" si="1">SUM(D8:D26)</f>
        <v>247</v>
      </c>
      <c r="E27" s="52">
        <f t="shared" si="1"/>
        <v>44283</v>
      </c>
      <c r="F27" s="83" t="s">
        <v>41</v>
      </c>
      <c r="G27" s="84"/>
      <c r="H27"/>
    </row>
  </sheetData>
  <mergeCells count="10">
    <mergeCell ref="A27:B27"/>
    <mergeCell ref="F27:G27"/>
    <mergeCell ref="A1:C1"/>
    <mergeCell ref="D1:G1"/>
    <mergeCell ref="A2:G2"/>
    <mergeCell ref="A3:G3"/>
    <mergeCell ref="A5:B7"/>
    <mergeCell ref="C5:E5"/>
    <mergeCell ref="F5:G7"/>
    <mergeCell ref="A4:G4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rightToLeft="1" workbookViewId="0">
      <selection activeCell="A4" sqref="A4:XFD4"/>
    </sheetView>
  </sheetViews>
  <sheetFormatPr defaultRowHeight="14.25" x14ac:dyDescent="0.2"/>
  <cols>
    <col min="1" max="1" width="8.625" style="2" customWidth="1"/>
    <col min="2" max="2" width="42.375" style="1" bestFit="1" customWidth="1"/>
    <col min="3" max="5" width="12.625" style="3" customWidth="1"/>
    <col min="6" max="6" width="50.25" style="3" bestFit="1" customWidth="1"/>
    <col min="7" max="7" width="8.625" style="3" customWidth="1"/>
    <col min="8" max="8" width="10.625" style="3" customWidth="1"/>
    <col min="9" max="11" width="10.625" customWidth="1"/>
    <col min="12" max="12" width="11.375" customWidth="1"/>
    <col min="13" max="16" width="10.625" customWidth="1"/>
  </cols>
  <sheetData>
    <row r="1" spans="1:11" x14ac:dyDescent="0.2">
      <c r="A1" s="95" t="s">
        <v>57</v>
      </c>
      <c r="B1" s="95"/>
      <c r="C1" s="96"/>
      <c r="D1" s="86" t="s">
        <v>59</v>
      </c>
      <c r="E1" s="97"/>
      <c r="F1" s="97"/>
      <c r="G1" s="98"/>
      <c r="H1"/>
    </row>
    <row r="2" spans="1:11" ht="30" customHeight="1" x14ac:dyDescent="0.2">
      <c r="A2" s="88" t="s">
        <v>125</v>
      </c>
      <c r="B2" s="88"/>
      <c r="C2" s="88"/>
      <c r="D2" s="88"/>
      <c r="E2" s="88"/>
      <c r="F2" s="88"/>
      <c r="G2" s="89"/>
      <c r="H2"/>
    </row>
    <row r="3" spans="1:11" ht="30" customHeight="1" x14ac:dyDescent="0.2">
      <c r="A3" s="99" t="s">
        <v>124</v>
      </c>
      <c r="B3" s="99"/>
      <c r="C3" s="99"/>
      <c r="D3" s="99"/>
      <c r="E3" s="99"/>
      <c r="F3" s="99"/>
      <c r="G3" s="100"/>
      <c r="H3" s="45"/>
      <c r="I3" s="45"/>
      <c r="J3" s="45"/>
      <c r="K3" s="45"/>
    </row>
    <row r="4" spans="1:11" ht="15" customHeight="1" x14ac:dyDescent="0.2">
      <c r="A4" s="88"/>
      <c r="B4" s="88"/>
      <c r="C4" s="88"/>
      <c r="D4" s="88"/>
      <c r="E4" s="88"/>
      <c r="F4" s="88"/>
      <c r="G4" s="89"/>
      <c r="H4" s="45"/>
      <c r="I4" s="45"/>
      <c r="J4" s="45"/>
      <c r="K4" s="45"/>
    </row>
    <row r="5" spans="1:11" ht="27" customHeight="1" x14ac:dyDescent="0.2">
      <c r="A5" s="77" t="s">
        <v>44</v>
      </c>
      <c r="B5" s="78"/>
      <c r="C5" s="114" t="s">
        <v>58</v>
      </c>
      <c r="D5" s="115"/>
      <c r="E5" s="116"/>
      <c r="F5" s="103" t="s">
        <v>39</v>
      </c>
      <c r="G5" s="104"/>
      <c r="H5"/>
      <c r="I5" s="46"/>
    </row>
    <row r="6" spans="1:11" ht="20.100000000000001" customHeight="1" x14ac:dyDescent="0.2">
      <c r="A6" s="101"/>
      <c r="B6" s="94"/>
      <c r="C6" s="50" t="s">
        <v>46</v>
      </c>
      <c r="D6" s="47" t="s">
        <v>47</v>
      </c>
      <c r="E6" s="56" t="s">
        <v>48</v>
      </c>
      <c r="F6" s="105"/>
      <c r="G6" s="106"/>
      <c r="H6"/>
    </row>
    <row r="7" spans="1:11" ht="20.100000000000001" customHeight="1" x14ac:dyDescent="0.2">
      <c r="A7" s="79"/>
      <c r="B7" s="80"/>
      <c r="C7" s="57" t="s">
        <v>49</v>
      </c>
      <c r="D7" s="57" t="s">
        <v>50</v>
      </c>
      <c r="E7" s="57" t="s">
        <v>41</v>
      </c>
      <c r="F7" s="83"/>
      <c r="G7" s="84"/>
      <c r="H7"/>
    </row>
    <row r="8" spans="1:11" ht="20.100000000000001" customHeight="1" x14ac:dyDescent="0.2">
      <c r="A8" s="15" t="s">
        <v>1</v>
      </c>
      <c r="B8" s="16" t="s">
        <v>2</v>
      </c>
      <c r="C8" s="17">
        <f>'المشتغلين السعوديين'!C8+'المشتغلين الغير السعوديين'!C8</f>
        <v>796</v>
      </c>
      <c r="D8" s="17">
        <f>'المشتغلين السعوديين'!D8+'المشتغلين الغير السعوديين'!D8</f>
        <v>17</v>
      </c>
      <c r="E8" s="19">
        <f>SUM(C8:D8)</f>
        <v>813</v>
      </c>
      <c r="F8" s="20" t="s">
        <v>102</v>
      </c>
      <c r="G8" s="53" t="s">
        <v>1</v>
      </c>
      <c r="H8"/>
    </row>
    <row r="9" spans="1:11" ht="20.100000000000001" customHeight="1" x14ac:dyDescent="0.2">
      <c r="A9" s="21" t="s">
        <v>3</v>
      </c>
      <c r="B9" s="22" t="s">
        <v>4</v>
      </c>
      <c r="C9" s="23">
        <f>'المشتغلين السعوديين'!C9+'المشتغلين الغير السعوديين'!C9</f>
        <v>243</v>
      </c>
      <c r="D9" s="23">
        <f>'المشتغلين السعوديين'!D9+'المشتغلين الغير السعوديين'!D9</f>
        <v>2</v>
      </c>
      <c r="E9" s="25">
        <f>SUM(C9:D9)</f>
        <v>245</v>
      </c>
      <c r="F9" s="26" t="s">
        <v>103</v>
      </c>
      <c r="G9" s="54" t="s">
        <v>3</v>
      </c>
      <c r="H9"/>
    </row>
    <row r="10" spans="1:11" ht="20.100000000000001" customHeight="1" x14ac:dyDescent="0.2">
      <c r="A10" s="15" t="s">
        <v>5</v>
      </c>
      <c r="B10" s="27" t="s">
        <v>6</v>
      </c>
      <c r="C10" s="17">
        <f>'المشتغلين السعوديين'!C10+'المشتغلين الغير السعوديين'!C10</f>
        <v>410</v>
      </c>
      <c r="D10" s="17">
        <f>'المشتغلين السعوديين'!D10+'المشتغلين الغير السعوديين'!D10</f>
        <v>6</v>
      </c>
      <c r="E10" s="19">
        <f t="shared" ref="E10:E26" si="0">SUM(C10:D10)</f>
        <v>416</v>
      </c>
      <c r="F10" s="20" t="s">
        <v>93</v>
      </c>
      <c r="G10" s="53" t="s">
        <v>5</v>
      </c>
      <c r="H10"/>
    </row>
    <row r="11" spans="1:11" ht="20.100000000000001" customHeight="1" x14ac:dyDescent="0.2">
      <c r="A11" s="21" t="s">
        <v>7</v>
      </c>
      <c r="B11" s="28" t="s">
        <v>8</v>
      </c>
      <c r="C11" s="23">
        <f>'المشتغلين السعوديين'!C11+'المشتغلين الغير السعوديين'!C11</f>
        <v>66</v>
      </c>
      <c r="D11" s="23">
        <f>'المشتغلين السعوديين'!D11+'المشتغلين الغير السعوديين'!D11</f>
        <v>2</v>
      </c>
      <c r="E11" s="25">
        <f t="shared" si="0"/>
        <v>68</v>
      </c>
      <c r="F11" s="26" t="s">
        <v>94</v>
      </c>
      <c r="G11" s="54" t="s">
        <v>7</v>
      </c>
      <c r="H11"/>
    </row>
    <row r="12" spans="1:11" ht="20.100000000000001" customHeight="1" x14ac:dyDescent="0.2">
      <c r="A12" s="15" t="s">
        <v>9</v>
      </c>
      <c r="B12" s="29" t="s">
        <v>10</v>
      </c>
      <c r="C12" s="17">
        <f>'المشتغلين السعوديين'!C12+'المشتغلين الغير السعوديين'!C12</f>
        <v>259</v>
      </c>
      <c r="D12" s="17">
        <f>'المشتغلين السعوديين'!D12+'المشتغلين الغير السعوديين'!D12</f>
        <v>11</v>
      </c>
      <c r="E12" s="19">
        <f t="shared" si="0"/>
        <v>270</v>
      </c>
      <c r="F12" s="20" t="s">
        <v>95</v>
      </c>
      <c r="G12" s="53" t="s">
        <v>9</v>
      </c>
      <c r="H12"/>
    </row>
    <row r="13" spans="1:11" ht="20.100000000000001" customHeight="1" x14ac:dyDescent="0.2">
      <c r="A13" s="21" t="s">
        <v>11</v>
      </c>
      <c r="B13" s="30" t="s">
        <v>12</v>
      </c>
      <c r="C13" s="23">
        <f>'المشتغلين السعوديين'!C13+'المشتغلين الغير السعوديين'!C13</f>
        <v>7533</v>
      </c>
      <c r="D13" s="23">
        <f>'المشتغلين السعوديين'!D13+'المشتغلين الغير السعوديين'!D13</f>
        <v>211</v>
      </c>
      <c r="E13" s="25">
        <f t="shared" si="0"/>
        <v>7744</v>
      </c>
      <c r="F13" s="26" t="s">
        <v>104</v>
      </c>
      <c r="G13" s="54" t="s">
        <v>11</v>
      </c>
      <c r="H13"/>
    </row>
    <row r="14" spans="1:11" ht="20.100000000000001" customHeight="1" x14ac:dyDescent="0.2">
      <c r="A14" s="15" t="s">
        <v>13</v>
      </c>
      <c r="B14" s="27" t="s">
        <v>14</v>
      </c>
      <c r="C14" s="17">
        <f>'المشتغلين السعوديين'!C14+'المشتغلين الغير السعوديين'!C14</f>
        <v>3878</v>
      </c>
      <c r="D14" s="17">
        <f>'المشتغلين السعوديين'!D14+'المشتغلين الغير السعوديين'!D14</f>
        <v>46</v>
      </c>
      <c r="E14" s="19">
        <f t="shared" si="0"/>
        <v>3924</v>
      </c>
      <c r="F14" s="20" t="s">
        <v>105</v>
      </c>
      <c r="G14" s="53" t="s">
        <v>13</v>
      </c>
      <c r="H14"/>
    </row>
    <row r="15" spans="1:11" ht="20.100000000000001" customHeight="1" x14ac:dyDescent="0.2">
      <c r="A15" s="21" t="s">
        <v>15</v>
      </c>
      <c r="B15" s="31" t="s">
        <v>16</v>
      </c>
      <c r="C15" s="23">
        <f>'المشتغلين السعوديين'!C15+'المشتغلين الغير السعوديين'!C15</f>
        <v>1863</v>
      </c>
      <c r="D15" s="23">
        <f>'المشتغلين السعوديين'!D15+'المشتغلين الغير السعوديين'!D15</f>
        <v>92</v>
      </c>
      <c r="E15" s="25">
        <f t="shared" si="0"/>
        <v>1955</v>
      </c>
      <c r="F15" s="26" t="s">
        <v>106</v>
      </c>
      <c r="G15" s="54" t="s">
        <v>15</v>
      </c>
      <c r="H15"/>
    </row>
    <row r="16" spans="1:11" ht="20.100000000000001" customHeight="1" x14ac:dyDescent="0.2">
      <c r="A16" s="15" t="s">
        <v>17</v>
      </c>
      <c r="B16" s="27" t="s">
        <v>18</v>
      </c>
      <c r="C16" s="17">
        <f>'المشتغلين السعوديين'!C16+'المشتغلين الغير السعوديين'!C16</f>
        <v>13304</v>
      </c>
      <c r="D16" s="17">
        <f>'المشتغلين السعوديين'!D16+'المشتغلين الغير السعوديين'!D16</f>
        <v>607</v>
      </c>
      <c r="E16" s="19">
        <f t="shared" si="0"/>
        <v>13911</v>
      </c>
      <c r="F16" s="20" t="s">
        <v>107</v>
      </c>
      <c r="G16" s="53" t="s">
        <v>17</v>
      </c>
      <c r="H16"/>
    </row>
    <row r="17" spans="1:8" ht="20.100000000000001" customHeight="1" x14ac:dyDescent="0.2">
      <c r="A17" s="21" t="s">
        <v>19</v>
      </c>
      <c r="B17" s="32" t="s">
        <v>20</v>
      </c>
      <c r="C17" s="23">
        <f>'المشتغلين السعوديين'!C17+'المشتغلين الغير السعوديين'!C17</f>
        <v>57502</v>
      </c>
      <c r="D17" s="23">
        <f>'المشتغلين السعوديين'!D17+'المشتغلين الغير السعوديين'!D17</f>
        <v>898</v>
      </c>
      <c r="E17" s="25">
        <f t="shared" si="0"/>
        <v>58400</v>
      </c>
      <c r="F17" s="26" t="s">
        <v>108</v>
      </c>
      <c r="G17" s="54" t="s">
        <v>19</v>
      </c>
      <c r="H17"/>
    </row>
    <row r="18" spans="1:8" ht="20.100000000000001" customHeight="1" x14ac:dyDescent="0.2">
      <c r="A18" s="15" t="s">
        <v>21</v>
      </c>
      <c r="B18" s="33" t="s">
        <v>22</v>
      </c>
      <c r="C18" s="17">
        <f>'المشتغلين السعوديين'!C18+'المشتغلين الغير السعوديين'!C18</f>
        <v>47</v>
      </c>
      <c r="D18" s="17">
        <f>'المشتغلين السعوديين'!D18+'المشتغلين الغير السعوديين'!D18</f>
        <v>0</v>
      </c>
      <c r="E18" s="19">
        <f t="shared" si="0"/>
        <v>47</v>
      </c>
      <c r="F18" s="20" t="s">
        <v>109</v>
      </c>
      <c r="G18" s="53" t="s">
        <v>21</v>
      </c>
      <c r="H18"/>
    </row>
    <row r="19" spans="1:8" ht="20.100000000000001" customHeight="1" x14ac:dyDescent="0.2">
      <c r="A19" s="21" t="s">
        <v>23</v>
      </c>
      <c r="B19" s="34" t="s">
        <v>24</v>
      </c>
      <c r="C19" s="23">
        <f>'المشتغلين السعوديين'!C19+'المشتغلين الغير السعوديين'!C19</f>
        <v>7373</v>
      </c>
      <c r="D19" s="23">
        <f>'المشتغلين السعوديين'!D19+'المشتغلين الغير السعوديين'!D19</f>
        <v>200</v>
      </c>
      <c r="E19" s="25">
        <f t="shared" si="0"/>
        <v>7573</v>
      </c>
      <c r="F19" s="26" t="s">
        <v>110</v>
      </c>
      <c r="G19" s="54" t="s">
        <v>23</v>
      </c>
      <c r="H19"/>
    </row>
    <row r="20" spans="1:8" ht="20.100000000000001" customHeight="1" x14ac:dyDescent="0.2">
      <c r="A20" s="15" t="s">
        <v>25</v>
      </c>
      <c r="B20" s="35" t="s">
        <v>26</v>
      </c>
      <c r="C20" s="17">
        <f>'المشتغلين السعوديين'!C20+'المشتغلين الغير السعوديين'!C20</f>
        <v>4675</v>
      </c>
      <c r="D20" s="17">
        <f>'المشتغلين السعوديين'!D20+'المشتغلين الغير السعوديين'!D20</f>
        <v>197</v>
      </c>
      <c r="E20" s="19">
        <f t="shared" si="0"/>
        <v>4872</v>
      </c>
      <c r="F20" s="20" t="s">
        <v>96</v>
      </c>
      <c r="G20" s="53" t="s">
        <v>25</v>
      </c>
      <c r="H20"/>
    </row>
    <row r="21" spans="1:8" ht="20.100000000000001" customHeight="1" x14ac:dyDescent="0.2">
      <c r="A21" s="21" t="s">
        <v>27</v>
      </c>
      <c r="B21" s="36" t="s">
        <v>28</v>
      </c>
      <c r="C21" s="23">
        <f>'المشتغلين السعوديين'!C21+'المشتغلين الغير السعوديين'!C21</f>
        <v>412</v>
      </c>
      <c r="D21" s="23">
        <f>'المشتغلين السعوديين'!D21+'المشتغلين الغير السعوديين'!D21</f>
        <v>14</v>
      </c>
      <c r="E21" s="25">
        <f t="shared" si="0"/>
        <v>426</v>
      </c>
      <c r="F21" s="26" t="s">
        <v>97</v>
      </c>
      <c r="G21" s="54" t="s">
        <v>27</v>
      </c>
      <c r="H21"/>
    </row>
    <row r="22" spans="1:8" ht="20.100000000000001" customHeight="1" x14ac:dyDescent="0.2">
      <c r="A22" s="15" t="s">
        <v>29</v>
      </c>
      <c r="B22" s="37" t="s">
        <v>30</v>
      </c>
      <c r="C22" s="17">
        <f>'المشتغلين السعوديين'!C22+'المشتغلين الغير السعوديين'!C22</f>
        <v>2697</v>
      </c>
      <c r="D22" s="17">
        <f>'المشتغلين السعوديين'!D22+'المشتغلين الغير السعوديين'!D22</f>
        <v>71</v>
      </c>
      <c r="E22" s="19">
        <f>SUM(C22:D22)</f>
        <v>2768</v>
      </c>
      <c r="F22" s="20" t="s">
        <v>111</v>
      </c>
      <c r="G22" s="53" t="s">
        <v>29</v>
      </c>
      <c r="H22"/>
    </row>
    <row r="23" spans="1:8" ht="20.100000000000001" customHeight="1" x14ac:dyDescent="0.2">
      <c r="A23" s="21" t="s">
        <v>31</v>
      </c>
      <c r="B23" s="38" t="s">
        <v>32</v>
      </c>
      <c r="C23" s="23">
        <f>'المشتغلين السعوديين'!C23+'المشتغلين الغير السعوديين'!C23</f>
        <v>1398</v>
      </c>
      <c r="D23" s="23">
        <f>'المشتغلين السعوديين'!D23+'المشتغلين الغير السعوديين'!D23</f>
        <v>19</v>
      </c>
      <c r="E23" s="25">
        <f t="shared" si="0"/>
        <v>1417</v>
      </c>
      <c r="F23" s="26" t="s">
        <v>112</v>
      </c>
      <c r="G23" s="54" t="s">
        <v>31</v>
      </c>
      <c r="H23"/>
    </row>
    <row r="24" spans="1:8" ht="20.100000000000001" customHeight="1" x14ac:dyDescent="0.2">
      <c r="A24" s="15" t="s">
        <v>33</v>
      </c>
      <c r="B24" s="39" t="s">
        <v>34</v>
      </c>
      <c r="C24" s="17">
        <f>'المشتغلين السعوديين'!C24+'المشتغلين الغير السعوديين'!C24</f>
        <v>1361</v>
      </c>
      <c r="D24" s="17">
        <f>'المشتغلين السعوديين'!D24+'المشتغلين الغير السعوديين'!D24</f>
        <v>41</v>
      </c>
      <c r="E24" s="19">
        <f t="shared" si="0"/>
        <v>1402</v>
      </c>
      <c r="F24" s="20" t="s">
        <v>113</v>
      </c>
      <c r="G24" s="53" t="s">
        <v>33</v>
      </c>
      <c r="H24"/>
    </row>
    <row r="25" spans="1:8" ht="20.100000000000001" customHeight="1" x14ac:dyDescent="0.2">
      <c r="A25" s="21" t="s">
        <v>35</v>
      </c>
      <c r="B25" s="40" t="s">
        <v>36</v>
      </c>
      <c r="C25" s="23">
        <f>'المشتغلين السعوديين'!C25+'المشتغلين الغير السعوديين'!C25</f>
        <v>9499</v>
      </c>
      <c r="D25" s="23">
        <f>'المشتغلين السعوديين'!D25+'المشتغلين الغير السعوديين'!D25</f>
        <v>128</v>
      </c>
      <c r="E25" s="25">
        <f t="shared" si="0"/>
        <v>9627</v>
      </c>
      <c r="F25" s="42" t="s">
        <v>98</v>
      </c>
      <c r="G25" s="55" t="s">
        <v>35</v>
      </c>
      <c r="H25"/>
    </row>
    <row r="26" spans="1:8" ht="20.100000000000001" customHeight="1" x14ac:dyDescent="0.2">
      <c r="A26" s="15" t="s">
        <v>37</v>
      </c>
      <c r="B26" s="39" t="s">
        <v>38</v>
      </c>
      <c r="C26" s="17">
        <f>'المشتغلين السعوديين'!C26+'المشتغلين الغير السعوديين'!C26</f>
        <v>7338</v>
      </c>
      <c r="D26" s="17">
        <f>'المشتغلين السعوديين'!D26+'المشتغلين الغير السعوديين'!D26</f>
        <v>51</v>
      </c>
      <c r="E26" s="19">
        <f t="shared" si="0"/>
        <v>7389</v>
      </c>
      <c r="F26" s="20" t="s">
        <v>99</v>
      </c>
      <c r="G26" s="53" t="s">
        <v>37</v>
      </c>
      <c r="H26"/>
    </row>
    <row r="27" spans="1:8" ht="30" customHeight="1" x14ac:dyDescent="0.2">
      <c r="A27" s="93" t="s">
        <v>40</v>
      </c>
      <c r="B27" s="94"/>
      <c r="C27" s="52">
        <f>SUM(C8:C26)</f>
        <v>120654</v>
      </c>
      <c r="D27" s="52">
        <f t="shared" ref="D27:E27" si="1">SUM(D8:D26)</f>
        <v>2613</v>
      </c>
      <c r="E27" s="52">
        <f t="shared" si="1"/>
        <v>123267</v>
      </c>
      <c r="F27" s="83" t="s">
        <v>41</v>
      </c>
      <c r="G27" s="84"/>
      <c r="H27"/>
    </row>
  </sheetData>
  <mergeCells count="10">
    <mergeCell ref="A27:B27"/>
    <mergeCell ref="F27:G27"/>
    <mergeCell ref="A1:C1"/>
    <mergeCell ref="D1:G1"/>
    <mergeCell ref="A2:G2"/>
    <mergeCell ref="A3:G3"/>
    <mergeCell ref="A5:B7"/>
    <mergeCell ref="C5:E5"/>
    <mergeCell ref="F5:G7"/>
    <mergeCell ref="A4:G4"/>
  </mergeCells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workbookViewId="0">
      <selection activeCell="A2" sqref="A2:XFD3"/>
    </sheetView>
  </sheetViews>
  <sheetFormatPr defaultRowHeight="14.25" x14ac:dyDescent="0.2"/>
  <cols>
    <col min="1" max="1" width="8.625" style="2" customWidth="1"/>
    <col min="2" max="2" width="42.375" style="1" bestFit="1" customWidth="1"/>
    <col min="3" max="5" width="12.625" style="3" customWidth="1"/>
    <col min="6" max="6" width="50.25" style="3" bestFit="1" customWidth="1"/>
    <col min="7" max="7" width="8.625" style="3" customWidth="1"/>
    <col min="8" max="9" width="10.625" style="3" customWidth="1"/>
    <col min="10" max="12" width="10.625" customWidth="1"/>
    <col min="13" max="13" width="11.375" customWidth="1"/>
    <col min="14" max="17" width="10.625" customWidth="1"/>
  </cols>
  <sheetData>
    <row r="1" spans="1:12" x14ac:dyDescent="0.2">
      <c r="A1" s="85" t="s">
        <v>60</v>
      </c>
      <c r="B1" s="85"/>
      <c r="C1" s="85"/>
      <c r="D1" s="117" t="s">
        <v>61</v>
      </c>
      <c r="E1" s="118"/>
      <c r="F1" s="118"/>
      <c r="G1" s="118"/>
      <c r="H1"/>
      <c r="I1"/>
    </row>
    <row r="2" spans="1:12" ht="30" customHeight="1" x14ac:dyDescent="0.2">
      <c r="A2" s="88" t="s">
        <v>67</v>
      </c>
      <c r="B2" s="88"/>
      <c r="C2" s="88"/>
      <c r="D2" s="88"/>
      <c r="E2" s="88"/>
      <c r="F2" s="88"/>
      <c r="G2" s="89"/>
      <c r="H2"/>
      <c r="I2"/>
    </row>
    <row r="3" spans="1:12" ht="30" customHeight="1" x14ac:dyDescent="0.2">
      <c r="A3" s="99" t="s">
        <v>127</v>
      </c>
      <c r="B3" s="99"/>
      <c r="C3" s="99"/>
      <c r="D3" s="99"/>
      <c r="E3" s="99"/>
      <c r="F3" s="99"/>
      <c r="G3" s="100"/>
      <c r="H3" s="45"/>
      <c r="I3" s="45"/>
      <c r="J3" s="45"/>
      <c r="K3" s="45"/>
      <c r="L3" s="45"/>
    </row>
    <row r="4" spans="1:12" ht="15" customHeight="1" x14ac:dyDescent="0.2">
      <c r="A4" s="138"/>
      <c r="B4" s="138"/>
      <c r="C4" s="138"/>
      <c r="D4" s="138"/>
      <c r="E4" s="138"/>
      <c r="F4" s="138"/>
      <c r="G4" s="138"/>
      <c r="H4" s="45"/>
      <c r="I4" s="45"/>
      <c r="J4" s="45"/>
      <c r="K4" s="45"/>
      <c r="L4" s="45"/>
    </row>
    <row r="5" spans="1:12" ht="27" customHeight="1" x14ac:dyDescent="0.2">
      <c r="A5" s="93" t="s">
        <v>44</v>
      </c>
      <c r="B5" s="94"/>
      <c r="C5" s="119" t="s">
        <v>62</v>
      </c>
      <c r="D5" s="112"/>
      <c r="E5" s="113"/>
      <c r="F5" s="120" t="s">
        <v>39</v>
      </c>
      <c r="G5" s="120"/>
      <c r="H5"/>
      <c r="I5"/>
      <c r="J5" s="46"/>
    </row>
    <row r="6" spans="1:12" ht="20.100000000000001" customHeight="1" x14ac:dyDescent="0.2">
      <c r="A6" s="93"/>
      <c r="B6" s="94"/>
      <c r="C6" s="44" t="s">
        <v>63</v>
      </c>
      <c r="D6" s="50" t="s">
        <v>64</v>
      </c>
      <c r="E6" s="58" t="s">
        <v>40</v>
      </c>
      <c r="F6" s="120"/>
      <c r="G6" s="120"/>
      <c r="H6"/>
      <c r="I6"/>
    </row>
    <row r="7" spans="1:12" ht="20.100000000000001" customHeight="1" x14ac:dyDescent="0.2">
      <c r="A7" s="93"/>
      <c r="B7" s="94"/>
      <c r="C7" s="44" t="s">
        <v>65</v>
      </c>
      <c r="D7" s="51" t="s">
        <v>66</v>
      </c>
      <c r="E7" s="50" t="s">
        <v>41</v>
      </c>
      <c r="F7" s="120"/>
      <c r="G7" s="120"/>
      <c r="H7"/>
      <c r="I7"/>
    </row>
    <row r="8" spans="1:12" ht="20.100000000000001" customHeight="1" x14ac:dyDescent="0.2">
      <c r="A8" s="15" t="s">
        <v>1</v>
      </c>
      <c r="B8" s="16" t="s">
        <v>2</v>
      </c>
      <c r="C8" s="17">
        <f>'المشتغلين السعوديين'!C8</f>
        <v>280</v>
      </c>
      <c r="D8" s="17">
        <f>'المشتغلين الغير السعوديين'!C8</f>
        <v>516</v>
      </c>
      <c r="E8" s="19">
        <f>SUM(C8:D8)</f>
        <v>796</v>
      </c>
      <c r="F8" s="20" t="s">
        <v>102</v>
      </c>
      <c r="G8" s="53" t="s">
        <v>1</v>
      </c>
      <c r="H8"/>
      <c r="I8"/>
    </row>
    <row r="9" spans="1:12" ht="20.100000000000001" customHeight="1" x14ac:dyDescent="0.2">
      <c r="A9" s="21" t="s">
        <v>3</v>
      </c>
      <c r="B9" s="22" t="s">
        <v>4</v>
      </c>
      <c r="C9" s="23">
        <f>'المشتغلين السعوديين'!C9</f>
        <v>86</v>
      </c>
      <c r="D9" s="23">
        <f>'المشتغلين الغير السعوديين'!C9</f>
        <v>157</v>
      </c>
      <c r="E9" s="25">
        <f>SUM(C9:D9)</f>
        <v>243</v>
      </c>
      <c r="F9" s="26" t="s">
        <v>103</v>
      </c>
      <c r="G9" s="54" t="s">
        <v>3</v>
      </c>
      <c r="H9"/>
      <c r="I9"/>
    </row>
    <row r="10" spans="1:12" ht="20.100000000000001" customHeight="1" x14ac:dyDescent="0.2">
      <c r="A10" s="15" t="s">
        <v>5</v>
      </c>
      <c r="B10" s="27" t="s">
        <v>6</v>
      </c>
      <c r="C10" s="17">
        <f>'المشتغلين السعوديين'!C10</f>
        <v>145</v>
      </c>
      <c r="D10" s="17">
        <f>'المشتغلين الغير السعوديين'!C10</f>
        <v>265</v>
      </c>
      <c r="E10" s="19">
        <f t="shared" ref="E10:E26" si="0">SUM(C10:D10)</f>
        <v>410</v>
      </c>
      <c r="F10" s="20" t="s">
        <v>93</v>
      </c>
      <c r="G10" s="53" t="s">
        <v>5</v>
      </c>
      <c r="H10"/>
      <c r="I10"/>
    </row>
    <row r="11" spans="1:12" ht="20.100000000000001" customHeight="1" x14ac:dyDescent="0.2">
      <c r="A11" s="21" t="s">
        <v>7</v>
      </c>
      <c r="B11" s="28" t="s">
        <v>8</v>
      </c>
      <c r="C11" s="23">
        <f>'المشتغلين السعوديين'!C11</f>
        <v>17</v>
      </c>
      <c r="D11" s="23">
        <f>'المشتغلين الغير السعوديين'!C11</f>
        <v>49</v>
      </c>
      <c r="E11" s="25">
        <f t="shared" si="0"/>
        <v>66</v>
      </c>
      <c r="F11" s="26" t="s">
        <v>94</v>
      </c>
      <c r="G11" s="54" t="s">
        <v>7</v>
      </c>
      <c r="H11"/>
      <c r="I11"/>
    </row>
    <row r="12" spans="1:12" ht="20.100000000000001" customHeight="1" x14ac:dyDescent="0.2">
      <c r="A12" s="15" t="s">
        <v>9</v>
      </c>
      <c r="B12" s="29" t="s">
        <v>10</v>
      </c>
      <c r="C12" s="17">
        <f>'المشتغلين السعوديين'!C12</f>
        <v>102</v>
      </c>
      <c r="D12" s="17">
        <f>'المشتغلين الغير السعوديين'!C12</f>
        <v>157</v>
      </c>
      <c r="E12" s="19">
        <f t="shared" si="0"/>
        <v>259</v>
      </c>
      <c r="F12" s="20" t="s">
        <v>95</v>
      </c>
      <c r="G12" s="53" t="s">
        <v>9</v>
      </c>
      <c r="H12"/>
      <c r="I12"/>
    </row>
    <row r="13" spans="1:12" ht="20.100000000000001" customHeight="1" x14ac:dyDescent="0.2">
      <c r="A13" s="21" t="s">
        <v>11</v>
      </c>
      <c r="B13" s="30" t="s">
        <v>12</v>
      </c>
      <c r="C13" s="23">
        <f>'المشتغلين السعوديين'!C13</f>
        <v>2778</v>
      </c>
      <c r="D13" s="23">
        <f>'المشتغلين الغير السعوديين'!C13</f>
        <v>4755</v>
      </c>
      <c r="E13" s="25">
        <f t="shared" si="0"/>
        <v>7533</v>
      </c>
      <c r="F13" s="26" t="s">
        <v>104</v>
      </c>
      <c r="G13" s="54" t="s">
        <v>11</v>
      </c>
      <c r="H13"/>
      <c r="I13"/>
    </row>
    <row r="14" spans="1:12" ht="20.100000000000001" customHeight="1" x14ac:dyDescent="0.2">
      <c r="A14" s="15" t="s">
        <v>13</v>
      </c>
      <c r="B14" s="27" t="s">
        <v>14</v>
      </c>
      <c r="C14" s="17">
        <f>'المشتغلين السعوديين'!C14</f>
        <v>998</v>
      </c>
      <c r="D14" s="17">
        <f>'المشتغلين الغير السعوديين'!C14</f>
        <v>2880</v>
      </c>
      <c r="E14" s="19">
        <f t="shared" si="0"/>
        <v>3878</v>
      </c>
      <c r="F14" s="20" t="s">
        <v>105</v>
      </c>
      <c r="G14" s="53" t="s">
        <v>13</v>
      </c>
      <c r="H14"/>
      <c r="I14"/>
    </row>
    <row r="15" spans="1:12" ht="20.100000000000001" customHeight="1" x14ac:dyDescent="0.2">
      <c r="A15" s="21" t="s">
        <v>15</v>
      </c>
      <c r="B15" s="31" t="s">
        <v>16</v>
      </c>
      <c r="C15" s="23">
        <f>'المشتغلين السعوديين'!C15</f>
        <v>431</v>
      </c>
      <c r="D15" s="23">
        <f>'المشتغلين الغير السعوديين'!C15</f>
        <v>1432</v>
      </c>
      <c r="E15" s="25">
        <f t="shared" si="0"/>
        <v>1863</v>
      </c>
      <c r="F15" s="26" t="s">
        <v>106</v>
      </c>
      <c r="G15" s="54" t="s">
        <v>15</v>
      </c>
      <c r="H15"/>
      <c r="I15"/>
    </row>
    <row r="16" spans="1:12" ht="20.100000000000001" customHeight="1" x14ac:dyDescent="0.2">
      <c r="A16" s="15" t="s">
        <v>17</v>
      </c>
      <c r="B16" s="27" t="s">
        <v>18</v>
      </c>
      <c r="C16" s="17">
        <f>'المشتغلين السعوديين'!C16</f>
        <v>8853</v>
      </c>
      <c r="D16" s="17">
        <f>'المشتغلين الغير السعوديين'!C16</f>
        <v>4451</v>
      </c>
      <c r="E16" s="19">
        <f t="shared" si="0"/>
        <v>13304</v>
      </c>
      <c r="F16" s="20" t="s">
        <v>107</v>
      </c>
      <c r="G16" s="53" t="s">
        <v>17</v>
      </c>
      <c r="H16"/>
      <c r="I16"/>
    </row>
    <row r="17" spans="1:9" ht="20.100000000000001" customHeight="1" x14ac:dyDescent="0.2">
      <c r="A17" s="21" t="s">
        <v>19</v>
      </c>
      <c r="B17" s="32" t="s">
        <v>20</v>
      </c>
      <c r="C17" s="23">
        <f>'المشتغلين السعوديين'!C17</f>
        <v>48921</v>
      </c>
      <c r="D17" s="23">
        <f>'المشتغلين الغير السعوديين'!C17</f>
        <v>8581</v>
      </c>
      <c r="E17" s="25">
        <f t="shared" si="0"/>
        <v>57502</v>
      </c>
      <c r="F17" s="26" t="s">
        <v>108</v>
      </c>
      <c r="G17" s="54" t="s">
        <v>19</v>
      </c>
      <c r="H17"/>
      <c r="I17"/>
    </row>
    <row r="18" spans="1:9" ht="20.100000000000001" customHeight="1" x14ac:dyDescent="0.2">
      <c r="A18" s="15" t="s">
        <v>21</v>
      </c>
      <c r="B18" s="33" t="s">
        <v>22</v>
      </c>
      <c r="C18" s="17">
        <f>'المشتغلين السعوديين'!C18</f>
        <v>19</v>
      </c>
      <c r="D18" s="17">
        <f>'المشتغلين الغير السعوديين'!C18</f>
        <v>28</v>
      </c>
      <c r="E18" s="19">
        <f t="shared" si="0"/>
        <v>47</v>
      </c>
      <c r="F18" s="20" t="s">
        <v>109</v>
      </c>
      <c r="G18" s="53" t="s">
        <v>21</v>
      </c>
      <c r="H18"/>
      <c r="I18"/>
    </row>
    <row r="19" spans="1:9" ht="20.100000000000001" customHeight="1" x14ac:dyDescent="0.2">
      <c r="A19" s="21" t="s">
        <v>23</v>
      </c>
      <c r="B19" s="34" t="s">
        <v>24</v>
      </c>
      <c r="C19" s="23">
        <f>'المشتغلين السعوديين'!C19</f>
        <v>5864</v>
      </c>
      <c r="D19" s="23">
        <f>'المشتغلين الغير السعوديين'!C19</f>
        <v>1509</v>
      </c>
      <c r="E19" s="25">
        <f t="shared" si="0"/>
        <v>7373</v>
      </c>
      <c r="F19" s="26" t="s">
        <v>110</v>
      </c>
      <c r="G19" s="54" t="s">
        <v>23</v>
      </c>
      <c r="H19"/>
      <c r="I19"/>
    </row>
    <row r="20" spans="1:9" ht="20.100000000000001" customHeight="1" x14ac:dyDescent="0.2">
      <c r="A20" s="15" t="s">
        <v>25</v>
      </c>
      <c r="B20" s="35" t="s">
        <v>26</v>
      </c>
      <c r="C20" s="17">
        <f>'المشتغلين السعوديين'!C20</f>
        <v>1475</v>
      </c>
      <c r="D20" s="17">
        <f>'المشتغلين الغير السعوديين'!C20</f>
        <v>3200</v>
      </c>
      <c r="E20" s="19">
        <f t="shared" si="0"/>
        <v>4675</v>
      </c>
      <c r="F20" s="20" t="s">
        <v>96</v>
      </c>
      <c r="G20" s="53" t="s">
        <v>25</v>
      </c>
      <c r="H20"/>
      <c r="I20"/>
    </row>
    <row r="21" spans="1:9" ht="20.100000000000001" customHeight="1" x14ac:dyDescent="0.2">
      <c r="A21" s="21" t="s">
        <v>27</v>
      </c>
      <c r="B21" s="36" t="s">
        <v>28</v>
      </c>
      <c r="C21" s="23">
        <f>'المشتغلين السعوديين'!C21</f>
        <v>156</v>
      </c>
      <c r="D21" s="23">
        <f>'المشتغلين الغير السعوديين'!C21</f>
        <v>256</v>
      </c>
      <c r="E21" s="25">
        <f t="shared" si="0"/>
        <v>412</v>
      </c>
      <c r="F21" s="26" t="s">
        <v>97</v>
      </c>
      <c r="G21" s="54" t="s">
        <v>27</v>
      </c>
      <c r="H21"/>
      <c r="I21"/>
    </row>
    <row r="22" spans="1:9" ht="20.100000000000001" customHeight="1" x14ac:dyDescent="0.2">
      <c r="A22" s="15" t="s">
        <v>29</v>
      </c>
      <c r="B22" s="37" t="s">
        <v>30</v>
      </c>
      <c r="C22" s="17">
        <f>'المشتغلين السعوديين'!C22</f>
        <v>977</v>
      </c>
      <c r="D22" s="17">
        <f>'المشتغلين الغير السعوديين'!C22</f>
        <v>1720</v>
      </c>
      <c r="E22" s="19">
        <f>SUM(C22:D22)</f>
        <v>2697</v>
      </c>
      <c r="F22" s="20" t="s">
        <v>111</v>
      </c>
      <c r="G22" s="53" t="s">
        <v>29</v>
      </c>
      <c r="H22"/>
      <c r="I22"/>
    </row>
    <row r="23" spans="1:9" ht="20.100000000000001" customHeight="1" x14ac:dyDescent="0.2">
      <c r="A23" s="21" t="s">
        <v>31</v>
      </c>
      <c r="B23" s="38" t="s">
        <v>32</v>
      </c>
      <c r="C23" s="23">
        <f>'المشتغلين السعوديين'!C23</f>
        <v>483</v>
      </c>
      <c r="D23" s="23">
        <f>'المشتغلين الغير السعوديين'!C23</f>
        <v>915</v>
      </c>
      <c r="E23" s="25">
        <f t="shared" si="0"/>
        <v>1398</v>
      </c>
      <c r="F23" s="26" t="s">
        <v>112</v>
      </c>
      <c r="G23" s="54" t="s">
        <v>31</v>
      </c>
      <c r="H23"/>
      <c r="I23"/>
    </row>
    <row r="24" spans="1:9" ht="20.100000000000001" customHeight="1" x14ac:dyDescent="0.2">
      <c r="A24" s="15" t="s">
        <v>33</v>
      </c>
      <c r="B24" s="39" t="s">
        <v>34</v>
      </c>
      <c r="C24" s="17">
        <f>'المشتغلين السعوديين'!C24</f>
        <v>567</v>
      </c>
      <c r="D24" s="17">
        <f>'المشتغلين الغير السعوديين'!C24</f>
        <v>794</v>
      </c>
      <c r="E24" s="19">
        <f t="shared" si="0"/>
        <v>1361</v>
      </c>
      <c r="F24" s="20" t="s">
        <v>113</v>
      </c>
      <c r="G24" s="53" t="s">
        <v>33</v>
      </c>
      <c r="H24"/>
      <c r="I24"/>
    </row>
    <row r="25" spans="1:9" ht="20.100000000000001" customHeight="1" x14ac:dyDescent="0.2">
      <c r="A25" s="21" t="s">
        <v>35</v>
      </c>
      <c r="B25" s="40" t="s">
        <v>36</v>
      </c>
      <c r="C25" s="23">
        <f>'المشتغلين السعوديين'!C25</f>
        <v>2714</v>
      </c>
      <c r="D25" s="23">
        <f>'المشتغلين الغير السعوديين'!C25</f>
        <v>6785</v>
      </c>
      <c r="E25" s="25">
        <f t="shared" si="0"/>
        <v>9499</v>
      </c>
      <c r="F25" s="42" t="s">
        <v>98</v>
      </c>
      <c r="G25" s="55" t="s">
        <v>35</v>
      </c>
      <c r="H25"/>
      <c r="I25"/>
    </row>
    <row r="26" spans="1:9" ht="20.100000000000001" customHeight="1" x14ac:dyDescent="0.2">
      <c r="A26" s="15" t="s">
        <v>37</v>
      </c>
      <c r="B26" s="39" t="s">
        <v>38</v>
      </c>
      <c r="C26" s="17">
        <f>'المشتغلين السعوديين'!C26</f>
        <v>1752</v>
      </c>
      <c r="D26" s="17">
        <f>'المشتغلين الغير السعوديين'!C26</f>
        <v>5586</v>
      </c>
      <c r="E26" s="19">
        <f t="shared" si="0"/>
        <v>7338</v>
      </c>
      <c r="F26" s="20" t="s">
        <v>99</v>
      </c>
      <c r="G26" s="53" t="s">
        <v>37</v>
      </c>
      <c r="H26"/>
      <c r="I26"/>
    </row>
    <row r="27" spans="1:9" ht="30" customHeight="1" x14ac:dyDescent="0.2">
      <c r="A27" s="93" t="s">
        <v>40</v>
      </c>
      <c r="B27" s="94"/>
      <c r="C27" s="52">
        <f>SUM(C8:C26)</f>
        <v>76618</v>
      </c>
      <c r="D27" s="52">
        <f t="shared" ref="D27:E27" si="1">SUM(D8:D26)</f>
        <v>44036</v>
      </c>
      <c r="E27" s="52">
        <f t="shared" si="1"/>
        <v>120654</v>
      </c>
      <c r="F27" s="83" t="s">
        <v>41</v>
      </c>
      <c r="G27" s="84"/>
      <c r="H27"/>
      <c r="I27"/>
    </row>
  </sheetData>
  <mergeCells count="10">
    <mergeCell ref="A27:B27"/>
    <mergeCell ref="F27:G27"/>
    <mergeCell ref="A1:C1"/>
    <mergeCell ref="D1:G1"/>
    <mergeCell ref="A2:G2"/>
    <mergeCell ref="A3:G3"/>
    <mergeCell ref="A5:B7"/>
    <mergeCell ref="C5:E5"/>
    <mergeCell ref="F5:G7"/>
    <mergeCell ref="A4:G4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workbookViewId="0">
      <selection activeCell="A4" sqref="A4:XFD4"/>
    </sheetView>
  </sheetViews>
  <sheetFormatPr defaultRowHeight="14.25" x14ac:dyDescent="0.2"/>
  <cols>
    <col min="1" max="1" width="8.625" style="2" customWidth="1"/>
    <col min="2" max="2" width="42.375" style="1" bestFit="1" customWidth="1"/>
    <col min="3" max="5" width="12.625" style="3" customWidth="1"/>
    <col min="6" max="6" width="50.25" style="3" bestFit="1" customWidth="1"/>
    <col min="7" max="7" width="8.625" style="3" customWidth="1"/>
    <col min="8" max="9" width="10.625" style="3" customWidth="1"/>
    <col min="10" max="12" width="10.625" customWidth="1"/>
    <col min="13" max="13" width="11.375" customWidth="1"/>
    <col min="14" max="17" width="10.625" customWidth="1"/>
  </cols>
  <sheetData>
    <row r="1" spans="1:12" x14ac:dyDescent="0.2">
      <c r="A1" s="85" t="s">
        <v>114</v>
      </c>
      <c r="B1" s="85"/>
      <c r="C1" s="85"/>
      <c r="D1" s="85"/>
      <c r="E1" s="117" t="s">
        <v>115</v>
      </c>
      <c r="F1" s="118"/>
      <c r="G1" s="118"/>
      <c r="H1"/>
      <c r="I1"/>
    </row>
    <row r="2" spans="1:12" ht="30" customHeight="1" x14ac:dyDescent="0.2">
      <c r="A2" s="88" t="s">
        <v>69</v>
      </c>
      <c r="B2" s="88"/>
      <c r="C2" s="88"/>
      <c r="D2" s="88"/>
      <c r="E2" s="88"/>
      <c r="F2" s="88"/>
      <c r="G2" s="89"/>
      <c r="H2"/>
      <c r="I2"/>
    </row>
    <row r="3" spans="1:12" ht="30" customHeight="1" x14ac:dyDescent="0.2">
      <c r="A3" s="99" t="s">
        <v>128</v>
      </c>
      <c r="B3" s="99"/>
      <c r="C3" s="99"/>
      <c r="D3" s="99"/>
      <c r="E3" s="99"/>
      <c r="F3" s="99"/>
      <c r="G3" s="100"/>
      <c r="H3" s="45"/>
      <c r="I3" s="45"/>
      <c r="J3" s="45"/>
      <c r="K3" s="45"/>
      <c r="L3" s="45"/>
    </row>
    <row r="4" spans="1:12" ht="15" customHeight="1" x14ac:dyDescent="0.2">
      <c r="A4" s="138"/>
      <c r="B4" s="138"/>
      <c r="C4" s="138"/>
      <c r="D4" s="138"/>
      <c r="E4" s="138"/>
      <c r="F4" s="138"/>
      <c r="G4" s="138"/>
      <c r="H4" s="45"/>
      <c r="I4" s="45"/>
      <c r="J4" s="45"/>
      <c r="K4" s="45"/>
      <c r="L4" s="45"/>
    </row>
    <row r="5" spans="1:12" ht="27" customHeight="1" x14ac:dyDescent="0.2">
      <c r="A5" s="93" t="s">
        <v>44</v>
      </c>
      <c r="B5" s="94"/>
      <c r="C5" s="119" t="s">
        <v>68</v>
      </c>
      <c r="D5" s="112"/>
      <c r="E5" s="113"/>
      <c r="F5" s="120" t="s">
        <v>39</v>
      </c>
      <c r="G5" s="120"/>
      <c r="H5"/>
      <c r="I5"/>
      <c r="J5" s="46"/>
    </row>
    <row r="6" spans="1:12" ht="20.100000000000001" customHeight="1" x14ac:dyDescent="0.2">
      <c r="A6" s="93"/>
      <c r="B6" s="94"/>
      <c r="C6" s="50" t="s">
        <v>63</v>
      </c>
      <c r="D6" s="50" t="s">
        <v>64</v>
      </c>
      <c r="E6" s="58" t="s">
        <v>40</v>
      </c>
      <c r="F6" s="120"/>
      <c r="G6" s="120"/>
      <c r="H6"/>
      <c r="I6"/>
    </row>
    <row r="7" spans="1:12" ht="20.100000000000001" customHeight="1" x14ac:dyDescent="0.2">
      <c r="A7" s="93"/>
      <c r="B7" s="94"/>
      <c r="C7" s="50" t="s">
        <v>65</v>
      </c>
      <c r="D7" s="50" t="s">
        <v>66</v>
      </c>
      <c r="E7" s="50" t="s">
        <v>41</v>
      </c>
      <c r="F7" s="120"/>
      <c r="G7" s="120"/>
      <c r="H7"/>
      <c r="I7"/>
    </row>
    <row r="8" spans="1:12" ht="20.100000000000001" customHeight="1" x14ac:dyDescent="0.2">
      <c r="A8" s="15" t="s">
        <v>1</v>
      </c>
      <c r="B8" s="16" t="s">
        <v>2</v>
      </c>
      <c r="C8" s="17">
        <f>'المشتغلين السعوديين'!D8</f>
        <v>13</v>
      </c>
      <c r="D8" s="17">
        <f>'المشتغلين الغير السعوديين'!D8</f>
        <v>4</v>
      </c>
      <c r="E8" s="19">
        <f>SUM(C8:D8)</f>
        <v>17</v>
      </c>
      <c r="F8" s="20" t="s">
        <v>102</v>
      </c>
      <c r="G8" s="53" t="s">
        <v>1</v>
      </c>
      <c r="H8"/>
      <c r="I8"/>
    </row>
    <row r="9" spans="1:12" ht="20.100000000000001" customHeight="1" x14ac:dyDescent="0.2">
      <c r="A9" s="21" t="s">
        <v>3</v>
      </c>
      <c r="B9" s="22" t="s">
        <v>4</v>
      </c>
      <c r="C9" s="23">
        <f>'المشتغلين السعوديين'!D9</f>
        <v>1</v>
      </c>
      <c r="D9" s="23">
        <f>'المشتغلين الغير السعوديين'!D9</f>
        <v>1</v>
      </c>
      <c r="E9" s="25">
        <f>SUM(C9:D9)</f>
        <v>2</v>
      </c>
      <c r="F9" s="26" t="s">
        <v>103</v>
      </c>
      <c r="G9" s="54" t="s">
        <v>3</v>
      </c>
      <c r="H9"/>
      <c r="I9"/>
    </row>
    <row r="10" spans="1:12" ht="20.100000000000001" customHeight="1" x14ac:dyDescent="0.2">
      <c r="A10" s="15" t="s">
        <v>5</v>
      </c>
      <c r="B10" s="27" t="s">
        <v>6</v>
      </c>
      <c r="C10" s="17">
        <f>'المشتغلين السعوديين'!D10</f>
        <v>6</v>
      </c>
      <c r="D10" s="17">
        <f>'المشتغلين الغير السعوديين'!D10</f>
        <v>0</v>
      </c>
      <c r="E10" s="19">
        <f t="shared" ref="E10:E26" si="0">SUM(C10:D10)</f>
        <v>6</v>
      </c>
      <c r="F10" s="20" t="s">
        <v>93</v>
      </c>
      <c r="G10" s="53" t="s">
        <v>5</v>
      </c>
      <c r="H10"/>
      <c r="I10"/>
    </row>
    <row r="11" spans="1:12" ht="20.100000000000001" customHeight="1" x14ac:dyDescent="0.2">
      <c r="A11" s="21" t="s">
        <v>7</v>
      </c>
      <c r="B11" s="28" t="s">
        <v>8</v>
      </c>
      <c r="C11" s="23">
        <f>'المشتغلين السعوديين'!D11</f>
        <v>1</v>
      </c>
      <c r="D11" s="23">
        <f>'المشتغلين الغير السعوديين'!D11</f>
        <v>1</v>
      </c>
      <c r="E11" s="25">
        <f t="shared" si="0"/>
        <v>2</v>
      </c>
      <c r="F11" s="26" t="s">
        <v>94</v>
      </c>
      <c r="G11" s="54" t="s">
        <v>7</v>
      </c>
      <c r="H11"/>
      <c r="I11"/>
    </row>
    <row r="12" spans="1:12" ht="20.100000000000001" customHeight="1" x14ac:dyDescent="0.2">
      <c r="A12" s="15" t="s">
        <v>9</v>
      </c>
      <c r="B12" s="29" t="s">
        <v>10</v>
      </c>
      <c r="C12" s="17">
        <f>'المشتغلين السعوديين'!D12</f>
        <v>11</v>
      </c>
      <c r="D12" s="17">
        <f>'المشتغلين الغير السعوديين'!D12</f>
        <v>0</v>
      </c>
      <c r="E12" s="19">
        <f t="shared" si="0"/>
        <v>11</v>
      </c>
      <c r="F12" s="20" t="s">
        <v>95</v>
      </c>
      <c r="G12" s="53" t="s">
        <v>9</v>
      </c>
      <c r="H12"/>
      <c r="I12"/>
    </row>
    <row r="13" spans="1:12" ht="20.100000000000001" customHeight="1" x14ac:dyDescent="0.2">
      <c r="A13" s="21" t="s">
        <v>11</v>
      </c>
      <c r="B13" s="30" t="s">
        <v>12</v>
      </c>
      <c r="C13" s="23">
        <f>'المشتغلين السعوديين'!D13</f>
        <v>180</v>
      </c>
      <c r="D13" s="23">
        <f>'المشتغلين الغير السعوديين'!D13</f>
        <v>31</v>
      </c>
      <c r="E13" s="25">
        <f t="shared" si="0"/>
        <v>211</v>
      </c>
      <c r="F13" s="26" t="s">
        <v>104</v>
      </c>
      <c r="G13" s="54" t="s">
        <v>11</v>
      </c>
      <c r="H13"/>
      <c r="I13"/>
    </row>
    <row r="14" spans="1:12" ht="20.100000000000001" customHeight="1" x14ac:dyDescent="0.2">
      <c r="A14" s="15" t="s">
        <v>13</v>
      </c>
      <c r="B14" s="27" t="s">
        <v>14</v>
      </c>
      <c r="C14" s="17">
        <f>'المشتغلين السعوديين'!D14</f>
        <v>42</v>
      </c>
      <c r="D14" s="17">
        <f>'المشتغلين الغير السعوديين'!D14</f>
        <v>4</v>
      </c>
      <c r="E14" s="19">
        <f t="shared" si="0"/>
        <v>46</v>
      </c>
      <c r="F14" s="20" t="s">
        <v>105</v>
      </c>
      <c r="G14" s="53" t="s">
        <v>13</v>
      </c>
      <c r="H14"/>
      <c r="I14"/>
    </row>
    <row r="15" spans="1:12" ht="20.100000000000001" customHeight="1" x14ac:dyDescent="0.2">
      <c r="A15" s="21" t="s">
        <v>15</v>
      </c>
      <c r="B15" s="31" t="s">
        <v>16</v>
      </c>
      <c r="C15" s="23">
        <f>'المشتغلين السعوديين'!D15</f>
        <v>83</v>
      </c>
      <c r="D15" s="23">
        <f>'المشتغلين الغير السعوديين'!D15</f>
        <v>9</v>
      </c>
      <c r="E15" s="25">
        <f t="shared" si="0"/>
        <v>92</v>
      </c>
      <c r="F15" s="26" t="s">
        <v>106</v>
      </c>
      <c r="G15" s="54" t="s">
        <v>15</v>
      </c>
      <c r="H15"/>
      <c r="I15"/>
    </row>
    <row r="16" spans="1:12" ht="20.100000000000001" customHeight="1" x14ac:dyDescent="0.2">
      <c r="A16" s="15" t="s">
        <v>17</v>
      </c>
      <c r="B16" s="27" t="s">
        <v>18</v>
      </c>
      <c r="C16" s="17">
        <f>'المشتغلين السعوديين'!D16</f>
        <v>571</v>
      </c>
      <c r="D16" s="17">
        <f>'المشتغلين الغير السعوديين'!D16</f>
        <v>36</v>
      </c>
      <c r="E16" s="19">
        <f t="shared" si="0"/>
        <v>607</v>
      </c>
      <c r="F16" s="20" t="s">
        <v>107</v>
      </c>
      <c r="G16" s="53" t="s">
        <v>17</v>
      </c>
      <c r="H16"/>
      <c r="I16"/>
    </row>
    <row r="17" spans="1:9" ht="20.100000000000001" customHeight="1" x14ac:dyDescent="0.2">
      <c r="A17" s="21" t="s">
        <v>19</v>
      </c>
      <c r="B17" s="32" t="s">
        <v>20</v>
      </c>
      <c r="C17" s="23">
        <f>'المشتغلين السعوديين'!D17</f>
        <v>806</v>
      </c>
      <c r="D17" s="23">
        <f>'المشتغلين الغير السعوديين'!D17</f>
        <v>92</v>
      </c>
      <c r="E17" s="25">
        <f t="shared" si="0"/>
        <v>898</v>
      </c>
      <c r="F17" s="26" t="s">
        <v>108</v>
      </c>
      <c r="G17" s="54" t="s">
        <v>19</v>
      </c>
      <c r="H17"/>
      <c r="I17"/>
    </row>
    <row r="18" spans="1:9" ht="20.100000000000001" customHeight="1" x14ac:dyDescent="0.2">
      <c r="A18" s="15" t="s">
        <v>21</v>
      </c>
      <c r="B18" s="33" t="s">
        <v>22</v>
      </c>
      <c r="C18" s="17">
        <f>'المشتغلين السعوديين'!D18</f>
        <v>0</v>
      </c>
      <c r="D18" s="17">
        <f>'المشتغلين الغير السعوديين'!D18</f>
        <v>0</v>
      </c>
      <c r="E18" s="19">
        <f t="shared" si="0"/>
        <v>0</v>
      </c>
      <c r="F18" s="20" t="s">
        <v>109</v>
      </c>
      <c r="G18" s="53" t="s">
        <v>21</v>
      </c>
      <c r="H18"/>
      <c r="I18"/>
    </row>
    <row r="19" spans="1:9" ht="20.100000000000001" customHeight="1" x14ac:dyDescent="0.2">
      <c r="A19" s="21" t="s">
        <v>23</v>
      </c>
      <c r="B19" s="34" t="s">
        <v>24</v>
      </c>
      <c r="C19" s="23">
        <f>'المشتغلين السعوديين'!D19</f>
        <v>196</v>
      </c>
      <c r="D19" s="23">
        <f>'المشتغلين الغير السعوديين'!D19</f>
        <v>4</v>
      </c>
      <c r="E19" s="25">
        <f t="shared" si="0"/>
        <v>200</v>
      </c>
      <c r="F19" s="26" t="s">
        <v>110</v>
      </c>
      <c r="G19" s="54" t="s">
        <v>23</v>
      </c>
      <c r="H19"/>
      <c r="I19"/>
    </row>
    <row r="20" spans="1:9" ht="20.100000000000001" customHeight="1" x14ac:dyDescent="0.2">
      <c r="A20" s="15" t="s">
        <v>25</v>
      </c>
      <c r="B20" s="35" t="s">
        <v>26</v>
      </c>
      <c r="C20" s="17">
        <f>'المشتغلين السعوديين'!D20</f>
        <v>175</v>
      </c>
      <c r="D20" s="17">
        <f>'المشتغلين الغير السعوديين'!D20</f>
        <v>22</v>
      </c>
      <c r="E20" s="19">
        <f t="shared" si="0"/>
        <v>197</v>
      </c>
      <c r="F20" s="20" t="s">
        <v>96</v>
      </c>
      <c r="G20" s="53" t="s">
        <v>25</v>
      </c>
      <c r="H20"/>
      <c r="I20"/>
    </row>
    <row r="21" spans="1:9" ht="20.100000000000001" customHeight="1" x14ac:dyDescent="0.2">
      <c r="A21" s="21" t="s">
        <v>27</v>
      </c>
      <c r="B21" s="36" t="s">
        <v>28</v>
      </c>
      <c r="C21" s="23">
        <f>'المشتغلين السعوديين'!D21</f>
        <v>14</v>
      </c>
      <c r="D21" s="23">
        <f>'المشتغلين الغير السعوديين'!D21</f>
        <v>0</v>
      </c>
      <c r="E21" s="25">
        <f t="shared" si="0"/>
        <v>14</v>
      </c>
      <c r="F21" s="26" t="s">
        <v>97</v>
      </c>
      <c r="G21" s="54" t="s">
        <v>27</v>
      </c>
      <c r="H21"/>
      <c r="I21"/>
    </row>
    <row r="22" spans="1:9" ht="20.100000000000001" customHeight="1" x14ac:dyDescent="0.2">
      <c r="A22" s="15" t="s">
        <v>29</v>
      </c>
      <c r="B22" s="37" t="s">
        <v>30</v>
      </c>
      <c r="C22" s="17">
        <f>'المشتغلين السعوديين'!D22</f>
        <v>66</v>
      </c>
      <c r="D22" s="17">
        <f>'المشتغلين الغير السعوديين'!D22</f>
        <v>5</v>
      </c>
      <c r="E22" s="19">
        <f>SUM(C22:D22)</f>
        <v>71</v>
      </c>
      <c r="F22" s="20" t="s">
        <v>111</v>
      </c>
      <c r="G22" s="53" t="s">
        <v>29</v>
      </c>
      <c r="H22"/>
      <c r="I22"/>
    </row>
    <row r="23" spans="1:9" ht="20.100000000000001" customHeight="1" x14ac:dyDescent="0.2">
      <c r="A23" s="21" t="s">
        <v>31</v>
      </c>
      <c r="B23" s="38" t="s">
        <v>32</v>
      </c>
      <c r="C23" s="23">
        <f>'المشتغلين السعوديين'!D23</f>
        <v>15</v>
      </c>
      <c r="D23" s="23">
        <f>'المشتغلين الغير السعوديين'!D23</f>
        <v>4</v>
      </c>
      <c r="E23" s="25">
        <f t="shared" si="0"/>
        <v>19</v>
      </c>
      <c r="F23" s="26" t="s">
        <v>112</v>
      </c>
      <c r="G23" s="54" t="s">
        <v>31</v>
      </c>
      <c r="H23"/>
      <c r="I23"/>
    </row>
    <row r="24" spans="1:9" ht="20.100000000000001" customHeight="1" x14ac:dyDescent="0.2">
      <c r="A24" s="15" t="s">
        <v>33</v>
      </c>
      <c r="B24" s="39" t="s">
        <v>34</v>
      </c>
      <c r="C24" s="17">
        <f>'المشتغلين السعوديين'!D24</f>
        <v>37</v>
      </c>
      <c r="D24" s="17">
        <f>'المشتغلين الغير السعوديين'!D24</f>
        <v>4</v>
      </c>
      <c r="E24" s="19">
        <f t="shared" si="0"/>
        <v>41</v>
      </c>
      <c r="F24" s="20" t="s">
        <v>113</v>
      </c>
      <c r="G24" s="53" t="s">
        <v>33</v>
      </c>
      <c r="H24"/>
      <c r="I24"/>
    </row>
    <row r="25" spans="1:9" ht="20.100000000000001" customHeight="1" x14ac:dyDescent="0.2">
      <c r="A25" s="21" t="s">
        <v>35</v>
      </c>
      <c r="B25" s="40" t="s">
        <v>36</v>
      </c>
      <c r="C25" s="23">
        <f>'المشتغلين السعوديين'!D25</f>
        <v>105</v>
      </c>
      <c r="D25" s="23">
        <f>'المشتغلين الغير السعوديين'!D25</f>
        <v>23</v>
      </c>
      <c r="E25" s="25">
        <f t="shared" si="0"/>
        <v>128</v>
      </c>
      <c r="F25" s="42" t="s">
        <v>98</v>
      </c>
      <c r="G25" s="55" t="s">
        <v>35</v>
      </c>
      <c r="H25"/>
      <c r="I25"/>
    </row>
    <row r="26" spans="1:9" ht="20.100000000000001" customHeight="1" x14ac:dyDescent="0.2">
      <c r="A26" s="15" t="s">
        <v>37</v>
      </c>
      <c r="B26" s="39" t="s">
        <v>38</v>
      </c>
      <c r="C26" s="17">
        <f>'المشتغلين السعوديين'!D26</f>
        <v>44</v>
      </c>
      <c r="D26" s="17">
        <f>'المشتغلين الغير السعوديين'!D26</f>
        <v>7</v>
      </c>
      <c r="E26" s="19">
        <f t="shared" si="0"/>
        <v>51</v>
      </c>
      <c r="F26" s="20" t="s">
        <v>99</v>
      </c>
      <c r="G26" s="53" t="s">
        <v>37</v>
      </c>
      <c r="H26"/>
      <c r="I26"/>
    </row>
    <row r="27" spans="1:9" ht="30" customHeight="1" x14ac:dyDescent="0.2">
      <c r="A27" s="93" t="s">
        <v>40</v>
      </c>
      <c r="B27" s="94"/>
      <c r="C27" s="52">
        <f>SUM(C8:C26)</f>
        <v>2366</v>
      </c>
      <c r="D27" s="52">
        <f t="shared" ref="D27:E27" si="1">SUM(D8:D26)</f>
        <v>247</v>
      </c>
      <c r="E27" s="52">
        <f t="shared" si="1"/>
        <v>2613</v>
      </c>
      <c r="F27" s="83" t="s">
        <v>41</v>
      </c>
      <c r="G27" s="84"/>
      <c r="H27"/>
      <c r="I27"/>
    </row>
  </sheetData>
  <mergeCells count="10">
    <mergeCell ref="A27:B27"/>
    <mergeCell ref="F27:G27"/>
    <mergeCell ref="A1:D1"/>
    <mergeCell ref="E1:G1"/>
    <mergeCell ref="A2:G2"/>
    <mergeCell ref="A3:G3"/>
    <mergeCell ref="A5:B7"/>
    <mergeCell ref="C5:E5"/>
    <mergeCell ref="F5:G7"/>
    <mergeCell ref="A4:G4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rightToLeft="1" workbookViewId="0">
      <selection activeCell="A4" sqref="A4:XFD4"/>
    </sheetView>
  </sheetViews>
  <sheetFormatPr defaultRowHeight="14.25" x14ac:dyDescent="0.2"/>
  <cols>
    <col min="1" max="1" width="8.625" style="2" customWidth="1"/>
    <col min="2" max="2" width="42.375" style="1" bestFit="1" customWidth="1"/>
    <col min="3" max="5" width="15.625" style="3" customWidth="1"/>
    <col min="6" max="6" width="50.25" style="3" bestFit="1" customWidth="1"/>
    <col min="7" max="7" width="8.625" style="3" customWidth="1"/>
    <col min="8" max="8" width="10.625" style="3" customWidth="1"/>
    <col min="9" max="10" width="10.625" customWidth="1"/>
    <col min="11" max="11" width="11.375" customWidth="1"/>
    <col min="12" max="15" width="10.625" customWidth="1"/>
  </cols>
  <sheetData>
    <row r="1" spans="1:25" ht="15" x14ac:dyDescent="0.25">
      <c r="A1" s="121" t="s">
        <v>70</v>
      </c>
      <c r="B1" s="122"/>
      <c r="C1" s="69"/>
      <c r="D1" s="69"/>
      <c r="E1" s="70"/>
      <c r="F1" s="117" t="s">
        <v>71</v>
      </c>
      <c r="G1" s="123"/>
    </row>
    <row r="2" spans="1:25" ht="27.75" x14ac:dyDescent="0.2">
      <c r="A2" s="88" t="s">
        <v>77</v>
      </c>
      <c r="B2" s="88"/>
      <c r="C2" s="88"/>
      <c r="D2" s="88"/>
      <c r="E2" s="88"/>
      <c r="F2" s="88"/>
      <c r="G2" s="89"/>
    </row>
    <row r="3" spans="1:25" ht="29.25" customHeight="1" x14ac:dyDescent="0.2">
      <c r="A3" s="99" t="s">
        <v>129</v>
      </c>
      <c r="B3" s="99"/>
      <c r="C3" s="99"/>
      <c r="D3" s="99"/>
      <c r="E3" s="99"/>
      <c r="F3" s="99"/>
      <c r="G3" s="100"/>
      <c r="H3"/>
    </row>
    <row r="4" spans="1:25" ht="20.100000000000001" customHeight="1" x14ac:dyDescent="0.2">
      <c r="A4" s="134" t="s">
        <v>118</v>
      </c>
      <c r="B4" s="134"/>
      <c r="C4" s="134"/>
      <c r="D4" s="134"/>
      <c r="E4" s="134"/>
      <c r="F4" s="134"/>
      <c r="G4" s="13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0" customHeight="1" x14ac:dyDescent="0.2">
      <c r="A5" s="93" t="s">
        <v>44</v>
      </c>
      <c r="B5" s="93"/>
      <c r="C5" s="47" t="s">
        <v>72</v>
      </c>
      <c r="D5" s="13" t="s">
        <v>73</v>
      </c>
      <c r="E5" s="56" t="s">
        <v>74</v>
      </c>
      <c r="F5" s="120" t="s">
        <v>39</v>
      </c>
      <c r="G5" s="120"/>
      <c r="H5"/>
    </row>
    <row r="6" spans="1:25" ht="30" customHeight="1" x14ac:dyDescent="0.2">
      <c r="A6" s="93"/>
      <c r="B6" s="93"/>
      <c r="C6" s="50" t="s">
        <v>41</v>
      </c>
      <c r="D6" s="43" t="s">
        <v>75</v>
      </c>
      <c r="E6" s="59" t="s">
        <v>76</v>
      </c>
      <c r="F6" s="124"/>
      <c r="G6" s="124"/>
      <c r="H6" s="45"/>
      <c r="I6" s="45"/>
      <c r="J6" s="45"/>
    </row>
    <row r="7" spans="1:25" ht="20.100000000000001" customHeight="1" x14ac:dyDescent="0.2">
      <c r="A7" s="15" t="s">
        <v>1</v>
      </c>
      <c r="B7" s="16" t="s">
        <v>2</v>
      </c>
      <c r="C7" s="17">
        <f>'جملة المشتغلين'!E8</f>
        <v>813</v>
      </c>
      <c r="D7" s="17">
        <v>25739</v>
      </c>
      <c r="E7" s="60">
        <f>D7/C7</f>
        <v>31.659286592865929</v>
      </c>
      <c r="F7" s="20" t="s">
        <v>102</v>
      </c>
      <c r="G7" s="53" t="s">
        <v>1</v>
      </c>
      <c r="H7"/>
    </row>
    <row r="8" spans="1:25" ht="20.100000000000001" customHeight="1" x14ac:dyDescent="0.2">
      <c r="A8" s="21" t="s">
        <v>3</v>
      </c>
      <c r="B8" s="22" t="s">
        <v>4</v>
      </c>
      <c r="C8" s="23">
        <f>'جملة المشتغلين'!E9</f>
        <v>245</v>
      </c>
      <c r="D8" s="23">
        <v>7002</v>
      </c>
      <c r="E8" s="61">
        <f>D8/C8</f>
        <v>28.579591836734693</v>
      </c>
      <c r="F8" s="26" t="s">
        <v>103</v>
      </c>
      <c r="G8" s="54" t="s">
        <v>3</v>
      </c>
      <c r="H8"/>
    </row>
    <row r="9" spans="1:25" ht="20.100000000000001" customHeight="1" x14ac:dyDescent="0.2">
      <c r="A9" s="15" t="s">
        <v>5</v>
      </c>
      <c r="B9" s="27" t="s">
        <v>6</v>
      </c>
      <c r="C9" s="17">
        <f>'جملة المشتغلين'!E10</f>
        <v>416</v>
      </c>
      <c r="D9" s="17">
        <v>9880</v>
      </c>
      <c r="E9" s="60">
        <f t="shared" ref="E9:E25" si="0">D9/C9</f>
        <v>23.75</v>
      </c>
      <c r="F9" s="20" t="s">
        <v>93</v>
      </c>
      <c r="G9" s="53" t="s">
        <v>5</v>
      </c>
      <c r="H9"/>
    </row>
    <row r="10" spans="1:25" ht="20.100000000000001" customHeight="1" x14ac:dyDescent="0.2">
      <c r="A10" s="21" t="s">
        <v>7</v>
      </c>
      <c r="B10" s="28" t="s">
        <v>8</v>
      </c>
      <c r="C10" s="23">
        <f>'جملة المشتغلين'!E11</f>
        <v>68</v>
      </c>
      <c r="D10" s="23">
        <v>1442</v>
      </c>
      <c r="E10" s="61">
        <f t="shared" si="0"/>
        <v>21.205882352941178</v>
      </c>
      <c r="F10" s="26" t="s">
        <v>94</v>
      </c>
      <c r="G10" s="54" t="s">
        <v>7</v>
      </c>
      <c r="H10"/>
    </row>
    <row r="11" spans="1:25" ht="20.100000000000001" customHeight="1" x14ac:dyDescent="0.2">
      <c r="A11" s="15" t="s">
        <v>9</v>
      </c>
      <c r="B11" s="29" t="s">
        <v>10</v>
      </c>
      <c r="C11" s="17">
        <f>'جملة المشتغلين'!E12</f>
        <v>270</v>
      </c>
      <c r="D11" s="17">
        <v>6921</v>
      </c>
      <c r="E11" s="60">
        <f t="shared" si="0"/>
        <v>25.633333333333333</v>
      </c>
      <c r="F11" s="20" t="s">
        <v>95</v>
      </c>
      <c r="G11" s="53" t="s">
        <v>9</v>
      </c>
      <c r="H11"/>
    </row>
    <row r="12" spans="1:25" ht="20.100000000000001" customHeight="1" x14ac:dyDescent="0.2">
      <c r="A12" s="21" t="s">
        <v>11</v>
      </c>
      <c r="B12" s="30" t="s">
        <v>12</v>
      </c>
      <c r="C12" s="23">
        <f>'جملة المشتغلين'!E13</f>
        <v>7744</v>
      </c>
      <c r="D12" s="23">
        <v>214252</v>
      </c>
      <c r="E12" s="61">
        <f t="shared" si="0"/>
        <v>27.666838842975206</v>
      </c>
      <c r="F12" s="26" t="s">
        <v>104</v>
      </c>
      <c r="G12" s="54" t="s">
        <v>11</v>
      </c>
      <c r="H12"/>
    </row>
    <row r="13" spans="1:25" ht="20.100000000000001" customHeight="1" x14ac:dyDescent="0.2">
      <c r="A13" s="15" t="s">
        <v>13</v>
      </c>
      <c r="B13" s="27" t="s">
        <v>14</v>
      </c>
      <c r="C13" s="17">
        <f>'جملة المشتغلين'!E14</f>
        <v>3924</v>
      </c>
      <c r="D13" s="17">
        <v>105463</v>
      </c>
      <c r="E13" s="60">
        <f t="shared" si="0"/>
        <v>26.876401630988788</v>
      </c>
      <c r="F13" s="20" t="s">
        <v>105</v>
      </c>
      <c r="G13" s="53" t="s">
        <v>13</v>
      </c>
      <c r="H13"/>
    </row>
    <row r="14" spans="1:25" ht="20.100000000000001" customHeight="1" x14ac:dyDescent="0.2">
      <c r="A14" s="21" t="s">
        <v>15</v>
      </c>
      <c r="B14" s="31" t="s">
        <v>16</v>
      </c>
      <c r="C14" s="23">
        <f>'جملة المشتغلين'!E15</f>
        <v>1955</v>
      </c>
      <c r="D14" s="23">
        <v>75187</v>
      </c>
      <c r="E14" s="61">
        <f t="shared" si="0"/>
        <v>38.458823529411767</v>
      </c>
      <c r="F14" s="26" t="s">
        <v>106</v>
      </c>
      <c r="G14" s="54" t="s">
        <v>15</v>
      </c>
      <c r="H14"/>
    </row>
    <row r="15" spans="1:25" ht="20.100000000000001" customHeight="1" x14ac:dyDescent="0.2">
      <c r="A15" s="15" t="s">
        <v>17</v>
      </c>
      <c r="B15" s="27" t="s">
        <v>18</v>
      </c>
      <c r="C15" s="17">
        <f>'جملة المشتغلين'!E16</f>
        <v>13911</v>
      </c>
      <c r="D15" s="17">
        <v>1760257</v>
      </c>
      <c r="E15" s="60">
        <f t="shared" si="0"/>
        <v>126.53705700524765</v>
      </c>
      <c r="F15" s="20" t="s">
        <v>107</v>
      </c>
      <c r="G15" s="53" t="s">
        <v>17</v>
      </c>
      <c r="H15"/>
    </row>
    <row r="16" spans="1:25" ht="20.100000000000001" customHeight="1" x14ac:dyDescent="0.2">
      <c r="A16" s="21" t="s">
        <v>19</v>
      </c>
      <c r="B16" s="32" t="s">
        <v>20</v>
      </c>
      <c r="C16" s="23">
        <f>'جملة المشتغلين'!E17</f>
        <v>58400</v>
      </c>
      <c r="D16" s="23">
        <v>7233827</v>
      </c>
      <c r="E16" s="61">
        <f t="shared" si="0"/>
        <v>123.86690068493151</v>
      </c>
      <c r="F16" s="26" t="s">
        <v>108</v>
      </c>
      <c r="G16" s="54" t="s">
        <v>19</v>
      </c>
      <c r="H16"/>
    </row>
    <row r="17" spans="1:8" ht="20.100000000000001" customHeight="1" x14ac:dyDescent="0.2">
      <c r="A17" s="15" t="s">
        <v>21</v>
      </c>
      <c r="B17" s="33" t="s">
        <v>22</v>
      </c>
      <c r="C17" s="17">
        <f>'جملة المشتغلين'!E18</f>
        <v>47</v>
      </c>
      <c r="D17" s="17">
        <v>5823</v>
      </c>
      <c r="E17" s="60">
        <f t="shared" si="0"/>
        <v>123.8936170212766</v>
      </c>
      <c r="F17" s="20" t="s">
        <v>109</v>
      </c>
      <c r="G17" s="53" t="s">
        <v>21</v>
      </c>
      <c r="H17"/>
    </row>
    <row r="18" spans="1:8" ht="20.100000000000001" customHeight="1" x14ac:dyDescent="0.2">
      <c r="A18" s="21" t="s">
        <v>23</v>
      </c>
      <c r="B18" s="34" t="s">
        <v>24</v>
      </c>
      <c r="C18" s="23">
        <f>'جملة المشتغلين'!E19</f>
        <v>7573</v>
      </c>
      <c r="D18" s="23">
        <v>919304</v>
      </c>
      <c r="E18" s="61">
        <f t="shared" si="0"/>
        <v>121.39231480258815</v>
      </c>
      <c r="F18" s="26" t="s">
        <v>110</v>
      </c>
      <c r="G18" s="54" t="s">
        <v>23</v>
      </c>
      <c r="H18"/>
    </row>
    <row r="19" spans="1:8" ht="20.100000000000001" customHeight="1" x14ac:dyDescent="0.2">
      <c r="A19" s="15" t="s">
        <v>25</v>
      </c>
      <c r="B19" s="35" t="s">
        <v>26</v>
      </c>
      <c r="C19" s="17">
        <f>'جملة المشتغلين'!E20</f>
        <v>4872</v>
      </c>
      <c r="D19" s="17">
        <v>335967</v>
      </c>
      <c r="E19" s="60">
        <f t="shared" si="0"/>
        <v>68.958743842364527</v>
      </c>
      <c r="F19" s="20" t="s">
        <v>96</v>
      </c>
      <c r="G19" s="53" t="s">
        <v>25</v>
      </c>
      <c r="H19"/>
    </row>
    <row r="20" spans="1:8" ht="20.100000000000001" customHeight="1" x14ac:dyDescent="0.2">
      <c r="A20" s="21" t="s">
        <v>27</v>
      </c>
      <c r="B20" s="36" t="s">
        <v>28</v>
      </c>
      <c r="C20" s="23">
        <f>'جملة المشتغلين'!E21</f>
        <v>426</v>
      </c>
      <c r="D20" s="23">
        <v>28576</v>
      </c>
      <c r="E20" s="61">
        <f t="shared" si="0"/>
        <v>67.079812206572768</v>
      </c>
      <c r="F20" s="26" t="s">
        <v>97</v>
      </c>
      <c r="G20" s="54" t="s">
        <v>27</v>
      </c>
      <c r="H20"/>
    </row>
    <row r="21" spans="1:8" ht="20.100000000000001" customHeight="1" x14ac:dyDescent="0.2">
      <c r="A21" s="15" t="s">
        <v>29</v>
      </c>
      <c r="B21" s="37" t="s">
        <v>30</v>
      </c>
      <c r="C21" s="17">
        <f>'جملة المشتغلين'!E22</f>
        <v>2768</v>
      </c>
      <c r="D21" s="17">
        <v>194457</v>
      </c>
      <c r="E21" s="60">
        <f t="shared" si="0"/>
        <v>70.251806358381501</v>
      </c>
      <c r="F21" s="20" t="s">
        <v>111</v>
      </c>
      <c r="G21" s="53" t="s">
        <v>29</v>
      </c>
      <c r="H21"/>
    </row>
    <row r="22" spans="1:8" ht="20.100000000000001" customHeight="1" x14ac:dyDescent="0.2">
      <c r="A22" s="21" t="s">
        <v>31</v>
      </c>
      <c r="B22" s="38" t="s">
        <v>32</v>
      </c>
      <c r="C22" s="23">
        <f>'جملة المشتغلين'!E23</f>
        <v>1417</v>
      </c>
      <c r="D22" s="23">
        <v>73498</v>
      </c>
      <c r="E22" s="61">
        <f t="shared" si="0"/>
        <v>51.868736767819335</v>
      </c>
      <c r="F22" s="26" t="s">
        <v>112</v>
      </c>
      <c r="G22" s="54" t="s">
        <v>31</v>
      </c>
      <c r="H22"/>
    </row>
    <row r="23" spans="1:8" ht="20.100000000000001" customHeight="1" x14ac:dyDescent="0.2">
      <c r="A23" s="15" t="s">
        <v>33</v>
      </c>
      <c r="B23" s="39" t="s">
        <v>34</v>
      </c>
      <c r="C23" s="17">
        <f>'جملة المشتغلين'!E24</f>
        <v>1402</v>
      </c>
      <c r="D23" s="17">
        <v>74225</v>
      </c>
      <c r="E23" s="60">
        <f t="shared" si="0"/>
        <v>52.94222539229672</v>
      </c>
      <c r="F23" s="20" t="s">
        <v>113</v>
      </c>
      <c r="G23" s="53" t="s">
        <v>33</v>
      </c>
      <c r="H23"/>
    </row>
    <row r="24" spans="1:8" ht="20.100000000000001" customHeight="1" x14ac:dyDescent="0.2">
      <c r="A24" s="21" t="s">
        <v>35</v>
      </c>
      <c r="B24" s="40" t="s">
        <v>36</v>
      </c>
      <c r="C24" s="23">
        <f>'جملة المشتغلين'!E25</f>
        <v>9627</v>
      </c>
      <c r="D24" s="23">
        <v>217122</v>
      </c>
      <c r="E24" s="61">
        <f t="shared" si="0"/>
        <v>22.553443440324088</v>
      </c>
      <c r="F24" s="42" t="s">
        <v>98</v>
      </c>
      <c r="G24" s="55" t="s">
        <v>35</v>
      </c>
      <c r="H24"/>
    </row>
    <row r="25" spans="1:8" ht="20.100000000000001" customHeight="1" x14ac:dyDescent="0.2">
      <c r="A25" s="15" t="s">
        <v>37</v>
      </c>
      <c r="B25" s="39" t="s">
        <v>38</v>
      </c>
      <c r="C25" s="17">
        <f>'جملة المشتغلين'!E26</f>
        <v>7389</v>
      </c>
      <c r="D25" s="17">
        <v>169586</v>
      </c>
      <c r="E25" s="60">
        <f t="shared" si="0"/>
        <v>22.951143591825687</v>
      </c>
      <c r="F25" s="20" t="s">
        <v>99</v>
      </c>
      <c r="G25" s="53" t="s">
        <v>37</v>
      </c>
      <c r="H25"/>
    </row>
    <row r="26" spans="1:8" ht="30" customHeight="1" x14ac:dyDescent="0.2">
      <c r="A26" s="93" t="s">
        <v>40</v>
      </c>
      <c r="B26" s="94"/>
      <c r="C26" s="52">
        <f>SUM(C7:C25)</f>
        <v>123267</v>
      </c>
      <c r="D26" s="52">
        <f t="shared" ref="D26:E26" si="1">SUM(D7:D25)</f>
        <v>11458528</v>
      </c>
      <c r="E26" s="52">
        <f t="shared" si="1"/>
        <v>1076.1259592328795</v>
      </c>
      <c r="F26" s="83" t="s">
        <v>41</v>
      </c>
      <c r="G26" s="84"/>
      <c r="H26"/>
    </row>
  </sheetData>
  <mergeCells count="9">
    <mergeCell ref="A26:B26"/>
    <mergeCell ref="F26:G26"/>
    <mergeCell ref="A1:B1"/>
    <mergeCell ref="F1:G1"/>
    <mergeCell ref="A2:G2"/>
    <mergeCell ref="A3:G3"/>
    <mergeCell ref="A5:B6"/>
    <mergeCell ref="F5:G6"/>
    <mergeCell ref="A4:G4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rightToLeft="1" workbookViewId="0">
      <selection activeCell="A2" sqref="A2:XFD3"/>
    </sheetView>
  </sheetViews>
  <sheetFormatPr defaultRowHeight="14.25" x14ac:dyDescent="0.2"/>
  <cols>
    <col min="1" max="1" width="8.625" style="2" customWidth="1"/>
    <col min="2" max="2" width="42.375" style="1" bestFit="1" customWidth="1"/>
    <col min="3" max="4" width="15.625" style="3" customWidth="1"/>
    <col min="5" max="5" width="55.875" style="68" bestFit="1" customWidth="1"/>
    <col min="6" max="6" width="8.625" style="3" customWidth="1"/>
    <col min="7" max="8" width="10.625" style="3" customWidth="1"/>
    <col min="9" max="11" width="10.625" customWidth="1"/>
    <col min="12" max="12" width="11.375" customWidth="1"/>
    <col min="13" max="16" width="10.625" customWidth="1"/>
  </cols>
  <sheetData>
    <row r="1" spans="1:25" ht="15" x14ac:dyDescent="0.25">
      <c r="A1" s="121" t="s">
        <v>78</v>
      </c>
      <c r="B1" s="125"/>
      <c r="C1" s="71"/>
      <c r="D1" s="71"/>
      <c r="E1" s="86" t="s">
        <v>79</v>
      </c>
      <c r="F1" s="12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customHeight="1" x14ac:dyDescent="0.2">
      <c r="A2" s="88" t="s">
        <v>84</v>
      </c>
      <c r="B2" s="88"/>
      <c r="C2" s="88"/>
      <c r="D2" s="88"/>
      <c r="E2" s="88"/>
      <c r="F2" s="8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30" customHeight="1" x14ac:dyDescent="0.2">
      <c r="A3" s="99" t="s">
        <v>119</v>
      </c>
      <c r="B3" s="99"/>
      <c r="C3" s="99"/>
      <c r="D3" s="99"/>
      <c r="E3" s="99"/>
      <c r="F3" s="9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0.100000000000001" customHeight="1" x14ac:dyDescent="0.2">
      <c r="A4" s="134" t="s">
        <v>118</v>
      </c>
      <c r="B4" s="134"/>
      <c r="C4" s="134"/>
      <c r="D4" s="134"/>
      <c r="E4" s="134"/>
      <c r="F4" s="134"/>
      <c r="G4" s="13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4.95" customHeight="1" x14ac:dyDescent="0.2">
      <c r="A5" s="93" t="s">
        <v>44</v>
      </c>
      <c r="B5" s="94"/>
      <c r="C5" s="56" t="s">
        <v>80</v>
      </c>
      <c r="D5" s="56" t="s">
        <v>81</v>
      </c>
      <c r="E5" s="120" t="s">
        <v>39</v>
      </c>
      <c r="F5" s="1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4.95" customHeight="1" x14ac:dyDescent="0.2">
      <c r="A6" s="127"/>
      <c r="B6" s="80"/>
      <c r="C6" s="50" t="s">
        <v>82</v>
      </c>
      <c r="D6" s="50" t="s">
        <v>83</v>
      </c>
      <c r="E6" s="120"/>
      <c r="F6" s="12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0.100000000000001" customHeight="1" x14ac:dyDescent="0.2">
      <c r="A7" s="15" t="s">
        <v>1</v>
      </c>
      <c r="B7" s="16" t="s">
        <v>2</v>
      </c>
      <c r="C7" s="17">
        <v>154459</v>
      </c>
      <c r="D7" s="17">
        <v>219845</v>
      </c>
      <c r="E7" s="66" t="s">
        <v>102</v>
      </c>
      <c r="F7" s="53" t="s">
        <v>1</v>
      </c>
      <c r="G7"/>
      <c r="H7"/>
    </row>
    <row r="8" spans="1:25" ht="20.100000000000001" customHeight="1" x14ac:dyDescent="0.2">
      <c r="A8" s="21" t="s">
        <v>3</v>
      </c>
      <c r="B8" s="22" t="s">
        <v>4</v>
      </c>
      <c r="C8" s="23">
        <v>47985</v>
      </c>
      <c r="D8" s="23">
        <v>65321</v>
      </c>
      <c r="E8" s="67" t="s">
        <v>103</v>
      </c>
      <c r="F8" s="54" t="s">
        <v>3</v>
      </c>
      <c r="G8"/>
      <c r="H8"/>
    </row>
    <row r="9" spans="1:25" ht="20.100000000000001" customHeight="1" x14ac:dyDescent="0.2">
      <c r="A9" s="15" t="s">
        <v>5</v>
      </c>
      <c r="B9" s="27" t="s">
        <v>6</v>
      </c>
      <c r="C9" s="17">
        <v>77685</v>
      </c>
      <c r="D9" s="17">
        <v>101220</v>
      </c>
      <c r="E9" s="66" t="s">
        <v>93</v>
      </c>
      <c r="F9" s="53" t="s">
        <v>5</v>
      </c>
      <c r="G9"/>
      <c r="H9"/>
    </row>
    <row r="10" spans="1:25" ht="20.100000000000001" customHeight="1" x14ac:dyDescent="0.2">
      <c r="A10" s="21" t="s">
        <v>7</v>
      </c>
      <c r="B10" s="28" t="s">
        <v>8</v>
      </c>
      <c r="C10" s="23">
        <v>7684</v>
      </c>
      <c r="D10" s="23">
        <v>16324</v>
      </c>
      <c r="E10" s="67" t="s">
        <v>94</v>
      </c>
      <c r="F10" s="54" t="s">
        <v>7</v>
      </c>
      <c r="G10"/>
      <c r="H10"/>
    </row>
    <row r="11" spans="1:25" ht="20.100000000000001" customHeight="1" x14ac:dyDescent="0.2">
      <c r="A11" s="15" t="s">
        <v>9</v>
      </c>
      <c r="B11" s="29" t="s">
        <v>10</v>
      </c>
      <c r="C11" s="17">
        <v>42214</v>
      </c>
      <c r="D11" s="17">
        <v>64251</v>
      </c>
      <c r="E11" s="66" t="s">
        <v>95</v>
      </c>
      <c r="F11" s="53" t="s">
        <v>9</v>
      </c>
      <c r="G11"/>
      <c r="H11"/>
    </row>
    <row r="12" spans="1:25" ht="20.100000000000001" customHeight="1" x14ac:dyDescent="0.2">
      <c r="A12" s="21" t="s">
        <v>11</v>
      </c>
      <c r="B12" s="30" t="s">
        <v>12</v>
      </c>
      <c r="C12" s="23">
        <v>5274112</v>
      </c>
      <c r="D12" s="23">
        <v>6811123</v>
      </c>
      <c r="E12" s="67" t="s">
        <v>104</v>
      </c>
      <c r="F12" s="54" t="s">
        <v>11</v>
      </c>
      <c r="G12"/>
      <c r="H12"/>
    </row>
    <row r="13" spans="1:25" ht="20.100000000000001" customHeight="1" x14ac:dyDescent="0.2">
      <c r="A13" s="15" t="s">
        <v>13</v>
      </c>
      <c r="B13" s="27" t="s">
        <v>14</v>
      </c>
      <c r="C13" s="17">
        <v>3058829</v>
      </c>
      <c r="D13" s="17">
        <v>3550124</v>
      </c>
      <c r="E13" s="66" t="s">
        <v>105</v>
      </c>
      <c r="F13" s="53" t="s">
        <v>13</v>
      </c>
      <c r="G13"/>
      <c r="H13"/>
    </row>
    <row r="14" spans="1:25" ht="20.100000000000001" customHeight="1" x14ac:dyDescent="0.2">
      <c r="A14" s="21" t="s">
        <v>15</v>
      </c>
      <c r="B14" s="31" t="s">
        <v>16</v>
      </c>
      <c r="C14" s="23">
        <v>337086</v>
      </c>
      <c r="D14" s="23">
        <v>561254</v>
      </c>
      <c r="E14" s="67" t="s">
        <v>106</v>
      </c>
      <c r="F14" s="54" t="s">
        <v>15</v>
      </c>
      <c r="G14"/>
      <c r="H14"/>
    </row>
    <row r="15" spans="1:25" ht="20.100000000000001" customHeight="1" x14ac:dyDescent="0.2">
      <c r="A15" s="15" t="s">
        <v>17</v>
      </c>
      <c r="B15" s="27" t="s">
        <v>18</v>
      </c>
      <c r="C15" s="17">
        <v>14199254</v>
      </c>
      <c r="D15" s="17">
        <v>26832154</v>
      </c>
      <c r="E15" s="66" t="s">
        <v>107</v>
      </c>
      <c r="F15" s="53" t="s">
        <v>17</v>
      </c>
      <c r="G15"/>
      <c r="H15"/>
    </row>
    <row r="16" spans="1:25" ht="20.100000000000001" customHeight="1" x14ac:dyDescent="0.2">
      <c r="A16" s="21" t="s">
        <v>19</v>
      </c>
      <c r="B16" s="32" t="s">
        <v>20</v>
      </c>
      <c r="C16" s="23">
        <v>43156628</v>
      </c>
      <c r="D16" s="23">
        <v>108829961</v>
      </c>
      <c r="E16" s="67" t="s">
        <v>108</v>
      </c>
      <c r="F16" s="54" t="s">
        <v>19</v>
      </c>
      <c r="G16"/>
      <c r="H16"/>
    </row>
    <row r="17" spans="1:8" ht="20.100000000000001" customHeight="1" x14ac:dyDescent="0.2">
      <c r="A17" s="15" t="s">
        <v>21</v>
      </c>
      <c r="B17" s="33" t="s">
        <v>22</v>
      </c>
      <c r="C17" s="17">
        <v>44510</v>
      </c>
      <c r="D17" s="17">
        <v>87658</v>
      </c>
      <c r="E17" s="66" t="s">
        <v>109</v>
      </c>
      <c r="F17" s="53" t="s">
        <v>21</v>
      </c>
      <c r="G17"/>
      <c r="H17"/>
    </row>
    <row r="18" spans="1:8" ht="20.100000000000001" customHeight="1" x14ac:dyDescent="0.2">
      <c r="A18" s="21" t="s">
        <v>23</v>
      </c>
      <c r="B18" s="34" t="s">
        <v>24</v>
      </c>
      <c r="C18" s="23">
        <v>8053942</v>
      </c>
      <c r="D18" s="23">
        <v>12930055</v>
      </c>
      <c r="E18" s="67" t="s">
        <v>110</v>
      </c>
      <c r="F18" s="54" t="s">
        <v>23</v>
      </c>
      <c r="G18"/>
      <c r="H18"/>
    </row>
    <row r="19" spans="1:8" ht="20.100000000000001" customHeight="1" x14ac:dyDescent="0.2">
      <c r="A19" s="15" t="s">
        <v>25</v>
      </c>
      <c r="B19" s="35" t="s">
        <v>26</v>
      </c>
      <c r="C19" s="17">
        <v>1916785</v>
      </c>
      <c r="D19" s="17">
        <v>3172958</v>
      </c>
      <c r="E19" s="66" t="s">
        <v>96</v>
      </c>
      <c r="F19" s="53" t="s">
        <v>25</v>
      </c>
      <c r="G19"/>
      <c r="H19"/>
    </row>
    <row r="20" spans="1:8" ht="20.100000000000001" customHeight="1" x14ac:dyDescent="0.2">
      <c r="A20" s="21" t="s">
        <v>27</v>
      </c>
      <c r="B20" s="36" t="s">
        <v>28</v>
      </c>
      <c r="C20" s="23">
        <v>87772</v>
      </c>
      <c r="D20" s="23">
        <v>227004</v>
      </c>
      <c r="E20" s="67" t="s">
        <v>97</v>
      </c>
      <c r="F20" s="54" t="s">
        <v>27</v>
      </c>
      <c r="G20"/>
      <c r="H20"/>
    </row>
    <row r="21" spans="1:8" ht="20.100000000000001" customHeight="1" x14ac:dyDescent="0.2">
      <c r="A21" s="15" t="s">
        <v>29</v>
      </c>
      <c r="B21" s="37" t="s">
        <v>30</v>
      </c>
      <c r="C21" s="17">
        <v>864976</v>
      </c>
      <c r="D21" s="17">
        <v>1993093</v>
      </c>
      <c r="E21" s="66" t="s">
        <v>111</v>
      </c>
      <c r="F21" s="53" t="s">
        <v>29</v>
      </c>
      <c r="G21"/>
      <c r="H21"/>
    </row>
    <row r="22" spans="1:8" ht="20.100000000000001" customHeight="1" x14ac:dyDescent="0.2">
      <c r="A22" s="21" t="s">
        <v>31</v>
      </c>
      <c r="B22" s="38" t="s">
        <v>32</v>
      </c>
      <c r="C22" s="23">
        <v>129705</v>
      </c>
      <c r="D22" s="23">
        <v>272756</v>
      </c>
      <c r="E22" s="67" t="s">
        <v>112</v>
      </c>
      <c r="F22" s="54" t="s">
        <v>31</v>
      </c>
      <c r="G22"/>
      <c r="H22"/>
    </row>
    <row r="23" spans="1:8" ht="20.100000000000001" customHeight="1" x14ac:dyDescent="0.2">
      <c r="A23" s="15" t="s">
        <v>33</v>
      </c>
      <c r="B23" s="39" t="s">
        <v>34</v>
      </c>
      <c r="C23" s="17">
        <v>120874</v>
      </c>
      <c r="D23" s="17">
        <v>232026</v>
      </c>
      <c r="E23" s="66" t="s">
        <v>113</v>
      </c>
      <c r="F23" s="53" t="s">
        <v>33</v>
      </c>
      <c r="G23"/>
      <c r="H23"/>
    </row>
    <row r="24" spans="1:8" ht="20.100000000000001" customHeight="1" x14ac:dyDescent="0.2">
      <c r="A24" s="21" t="s">
        <v>35</v>
      </c>
      <c r="B24" s="40" t="s">
        <v>36</v>
      </c>
      <c r="C24" s="23">
        <v>485228</v>
      </c>
      <c r="D24" s="23">
        <v>1128572</v>
      </c>
      <c r="E24" s="67" t="s">
        <v>98</v>
      </c>
      <c r="F24" s="55" t="s">
        <v>35</v>
      </c>
      <c r="G24"/>
      <c r="H24"/>
    </row>
    <row r="25" spans="1:8" ht="20.100000000000001" customHeight="1" x14ac:dyDescent="0.2">
      <c r="A25" s="15" t="s">
        <v>37</v>
      </c>
      <c r="B25" s="39" t="s">
        <v>38</v>
      </c>
      <c r="C25" s="17">
        <v>365981</v>
      </c>
      <c r="D25" s="17">
        <v>809245</v>
      </c>
      <c r="E25" s="66" t="s">
        <v>99</v>
      </c>
      <c r="F25" s="53" t="s">
        <v>37</v>
      </c>
      <c r="G25"/>
      <c r="H25"/>
    </row>
    <row r="26" spans="1:8" ht="30" customHeight="1" x14ac:dyDescent="0.2">
      <c r="A26" s="93" t="s">
        <v>40</v>
      </c>
      <c r="B26" s="94"/>
      <c r="C26" s="52">
        <f>SUM(C7:C25)</f>
        <v>78425709</v>
      </c>
      <c r="D26" s="52">
        <f t="shared" ref="D26" si="0">SUM(D7:D25)</f>
        <v>167904944</v>
      </c>
      <c r="E26" s="83" t="s">
        <v>41</v>
      </c>
      <c r="F26" s="124"/>
      <c r="G26"/>
      <c r="H26"/>
    </row>
  </sheetData>
  <mergeCells count="9">
    <mergeCell ref="A26:B26"/>
    <mergeCell ref="E26:F26"/>
    <mergeCell ref="A1:B1"/>
    <mergeCell ref="E1:F1"/>
    <mergeCell ref="A2:F2"/>
    <mergeCell ref="A3:F3"/>
    <mergeCell ref="A5:B6"/>
    <mergeCell ref="E5:F6"/>
    <mergeCell ref="A4:F4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rightToLeft="1" workbookViewId="0">
      <selection activeCell="A4" sqref="A4:XFD4"/>
    </sheetView>
  </sheetViews>
  <sheetFormatPr defaultRowHeight="14.25" x14ac:dyDescent="0.2"/>
  <cols>
    <col min="1" max="1" width="8.625" style="2" customWidth="1"/>
    <col min="2" max="2" width="42.375" style="1" bestFit="1" customWidth="1"/>
    <col min="3" max="3" width="20.625" style="3" customWidth="1"/>
    <col min="4" max="4" width="55.875" style="3" bestFit="1" customWidth="1"/>
    <col min="5" max="5" width="8.625" style="3" customWidth="1"/>
    <col min="6" max="7" width="10.625" style="3" customWidth="1"/>
    <col min="8" max="10" width="10.625" customWidth="1"/>
    <col min="11" max="11" width="11.375" customWidth="1"/>
    <col min="12" max="15" width="10.625" customWidth="1"/>
  </cols>
  <sheetData>
    <row r="1" spans="1:25" ht="15" x14ac:dyDescent="0.25">
      <c r="A1" s="95" t="s">
        <v>85</v>
      </c>
      <c r="B1" s="128"/>
      <c r="C1" s="72"/>
      <c r="D1" s="86" t="s">
        <v>86</v>
      </c>
      <c r="E1" s="12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ht="30" customHeight="1" x14ac:dyDescent="0.2">
      <c r="A2" s="88" t="s">
        <v>117</v>
      </c>
      <c r="B2" s="88"/>
      <c r="C2" s="88"/>
      <c r="D2" s="88"/>
      <c r="E2" s="8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30" customHeight="1" x14ac:dyDescent="0.2">
      <c r="A3" s="99" t="s">
        <v>100</v>
      </c>
      <c r="B3" s="99"/>
      <c r="C3" s="99"/>
      <c r="D3" s="99"/>
      <c r="E3" s="9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20.100000000000001" customHeight="1" x14ac:dyDescent="0.2">
      <c r="A4" s="134" t="s">
        <v>118</v>
      </c>
      <c r="B4" s="134"/>
      <c r="C4" s="134"/>
      <c r="D4" s="134"/>
      <c r="E4" s="134"/>
      <c r="F4" s="133"/>
      <c r="G4" s="13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4.95" customHeight="1" x14ac:dyDescent="0.2">
      <c r="A5" s="93" t="s">
        <v>44</v>
      </c>
      <c r="B5" s="93"/>
      <c r="C5" s="56" t="s">
        <v>87</v>
      </c>
      <c r="D5" s="120" t="s">
        <v>39</v>
      </c>
      <c r="E5" s="12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5" ht="24.95" customHeight="1" x14ac:dyDescent="0.2">
      <c r="A6" s="93"/>
      <c r="B6" s="93"/>
      <c r="C6" s="50" t="s">
        <v>88</v>
      </c>
      <c r="D6" s="120"/>
      <c r="E6" s="12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ht="20.100000000000001" customHeight="1" x14ac:dyDescent="0.2">
      <c r="A7" s="15" t="s">
        <v>1</v>
      </c>
      <c r="B7" s="16" t="s">
        <v>2</v>
      </c>
      <c r="C7" s="17">
        <f>'النفقات والايرادات'!D7-'النفقات والايرادات'!C7</f>
        <v>65386</v>
      </c>
      <c r="D7" s="66" t="s">
        <v>102</v>
      </c>
      <c r="E7" s="53" t="s">
        <v>1</v>
      </c>
      <c r="F7"/>
      <c r="G7"/>
    </row>
    <row r="8" spans="1:25" ht="20.100000000000001" customHeight="1" x14ac:dyDescent="0.2">
      <c r="A8" s="21" t="s">
        <v>3</v>
      </c>
      <c r="B8" s="22" t="s">
        <v>4</v>
      </c>
      <c r="C8" s="23">
        <f>'النفقات والايرادات'!D8-'النفقات والايرادات'!C8</f>
        <v>17336</v>
      </c>
      <c r="D8" s="67" t="s">
        <v>103</v>
      </c>
      <c r="E8" s="54" t="s">
        <v>3</v>
      </c>
      <c r="F8"/>
      <c r="G8"/>
    </row>
    <row r="9" spans="1:25" ht="20.100000000000001" customHeight="1" x14ac:dyDescent="0.2">
      <c r="A9" s="15" t="s">
        <v>5</v>
      </c>
      <c r="B9" s="27" t="s">
        <v>6</v>
      </c>
      <c r="C9" s="17">
        <f>'النفقات والايرادات'!D9-'النفقات والايرادات'!C9</f>
        <v>23535</v>
      </c>
      <c r="D9" s="66" t="s">
        <v>93</v>
      </c>
      <c r="E9" s="53" t="s">
        <v>5</v>
      </c>
      <c r="F9"/>
      <c r="G9"/>
    </row>
    <row r="10" spans="1:25" ht="20.100000000000001" customHeight="1" x14ac:dyDescent="0.2">
      <c r="A10" s="21" t="s">
        <v>7</v>
      </c>
      <c r="B10" s="28" t="s">
        <v>8</v>
      </c>
      <c r="C10" s="23">
        <f>'النفقات والايرادات'!D10-'النفقات والايرادات'!C10</f>
        <v>8640</v>
      </c>
      <c r="D10" s="67" t="s">
        <v>94</v>
      </c>
      <c r="E10" s="54" t="s">
        <v>7</v>
      </c>
      <c r="F10"/>
      <c r="G10"/>
    </row>
    <row r="11" spans="1:25" ht="20.100000000000001" customHeight="1" x14ac:dyDescent="0.2">
      <c r="A11" s="15" t="s">
        <v>9</v>
      </c>
      <c r="B11" s="29" t="s">
        <v>10</v>
      </c>
      <c r="C11" s="17">
        <f>'النفقات والايرادات'!D11-'النفقات والايرادات'!C11</f>
        <v>22037</v>
      </c>
      <c r="D11" s="66" t="s">
        <v>95</v>
      </c>
      <c r="E11" s="53" t="s">
        <v>9</v>
      </c>
      <c r="F11"/>
      <c r="G11"/>
    </row>
    <row r="12" spans="1:25" ht="20.100000000000001" customHeight="1" x14ac:dyDescent="0.2">
      <c r="A12" s="21" t="s">
        <v>11</v>
      </c>
      <c r="B12" s="30" t="s">
        <v>12</v>
      </c>
      <c r="C12" s="23">
        <f>'النفقات والايرادات'!D12-'النفقات والايرادات'!C12</f>
        <v>1537011</v>
      </c>
      <c r="D12" s="67" t="s">
        <v>104</v>
      </c>
      <c r="E12" s="54" t="s">
        <v>11</v>
      </c>
      <c r="F12"/>
      <c r="G12"/>
    </row>
    <row r="13" spans="1:25" ht="20.100000000000001" customHeight="1" x14ac:dyDescent="0.2">
      <c r="A13" s="15" t="s">
        <v>13</v>
      </c>
      <c r="B13" s="27" t="s">
        <v>14</v>
      </c>
      <c r="C13" s="17">
        <f>'النفقات والايرادات'!D13-'النفقات والايرادات'!C13</f>
        <v>491295</v>
      </c>
      <c r="D13" s="66" t="s">
        <v>105</v>
      </c>
      <c r="E13" s="53" t="s">
        <v>13</v>
      </c>
      <c r="F13"/>
      <c r="G13"/>
    </row>
    <row r="14" spans="1:25" ht="20.100000000000001" customHeight="1" x14ac:dyDescent="0.2">
      <c r="A14" s="21" t="s">
        <v>15</v>
      </c>
      <c r="B14" s="31" t="s">
        <v>16</v>
      </c>
      <c r="C14" s="23">
        <f>'النفقات والايرادات'!D14-'النفقات والايرادات'!C14</f>
        <v>224168</v>
      </c>
      <c r="D14" s="67" t="s">
        <v>106</v>
      </c>
      <c r="E14" s="54" t="s">
        <v>15</v>
      </c>
      <c r="F14"/>
      <c r="G14"/>
    </row>
    <row r="15" spans="1:25" ht="20.100000000000001" customHeight="1" x14ac:dyDescent="0.2">
      <c r="A15" s="15" t="s">
        <v>17</v>
      </c>
      <c r="B15" s="27" t="s">
        <v>18</v>
      </c>
      <c r="C15" s="17">
        <f>'النفقات والايرادات'!D15-'النفقات والايرادات'!C15</f>
        <v>12632900</v>
      </c>
      <c r="D15" s="66" t="s">
        <v>107</v>
      </c>
      <c r="E15" s="53" t="s">
        <v>17</v>
      </c>
      <c r="F15"/>
      <c r="G15"/>
    </row>
    <row r="16" spans="1:25" ht="20.100000000000001" customHeight="1" x14ac:dyDescent="0.2">
      <c r="A16" s="21" t="s">
        <v>19</v>
      </c>
      <c r="B16" s="32" t="s">
        <v>20</v>
      </c>
      <c r="C16" s="23">
        <f>'النفقات والايرادات'!D16-'النفقات والايرادات'!C16</f>
        <v>65673333</v>
      </c>
      <c r="D16" s="67" t="s">
        <v>108</v>
      </c>
      <c r="E16" s="54" t="s">
        <v>19</v>
      </c>
      <c r="F16"/>
      <c r="G16"/>
    </row>
    <row r="17" spans="1:7" ht="20.100000000000001" customHeight="1" x14ac:dyDescent="0.2">
      <c r="A17" s="15" t="s">
        <v>21</v>
      </c>
      <c r="B17" s="33" t="s">
        <v>22</v>
      </c>
      <c r="C17" s="17">
        <f>'النفقات والايرادات'!D17-'النفقات والايرادات'!C17</f>
        <v>43148</v>
      </c>
      <c r="D17" s="66" t="s">
        <v>109</v>
      </c>
      <c r="E17" s="53" t="s">
        <v>21</v>
      </c>
      <c r="F17"/>
      <c r="G17"/>
    </row>
    <row r="18" spans="1:7" ht="20.100000000000001" customHeight="1" x14ac:dyDescent="0.2">
      <c r="A18" s="21" t="s">
        <v>23</v>
      </c>
      <c r="B18" s="34" t="s">
        <v>24</v>
      </c>
      <c r="C18" s="23">
        <f>'النفقات والايرادات'!D18-'النفقات والايرادات'!C18</f>
        <v>4876113</v>
      </c>
      <c r="D18" s="67" t="s">
        <v>110</v>
      </c>
      <c r="E18" s="54" t="s">
        <v>23</v>
      </c>
      <c r="F18"/>
      <c r="G18"/>
    </row>
    <row r="19" spans="1:7" ht="20.100000000000001" customHeight="1" x14ac:dyDescent="0.2">
      <c r="A19" s="15" t="s">
        <v>25</v>
      </c>
      <c r="B19" s="35" t="s">
        <v>26</v>
      </c>
      <c r="C19" s="17">
        <f>'النفقات والايرادات'!D19-'النفقات والايرادات'!C19</f>
        <v>1256173</v>
      </c>
      <c r="D19" s="66" t="s">
        <v>96</v>
      </c>
      <c r="E19" s="53" t="s">
        <v>25</v>
      </c>
      <c r="F19"/>
      <c r="G19"/>
    </row>
    <row r="20" spans="1:7" ht="20.100000000000001" customHeight="1" x14ac:dyDescent="0.2">
      <c r="A20" s="21" t="s">
        <v>27</v>
      </c>
      <c r="B20" s="36" t="s">
        <v>28</v>
      </c>
      <c r="C20" s="23">
        <f>'النفقات والايرادات'!D20-'النفقات والايرادات'!C20</f>
        <v>139232</v>
      </c>
      <c r="D20" s="67" t="s">
        <v>97</v>
      </c>
      <c r="E20" s="54" t="s">
        <v>27</v>
      </c>
      <c r="F20"/>
      <c r="G20"/>
    </row>
    <row r="21" spans="1:7" ht="20.100000000000001" customHeight="1" x14ac:dyDescent="0.2">
      <c r="A21" s="15" t="s">
        <v>29</v>
      </c>
      <c r="B21" s="37" t="s">
        <v>30</v>
      </c>
      <c r="C21" s="17">
        <f>'النفقات والايرادات'!D21-'النفقات والايرادات'!C21</f>
        <v>1128117</v>
      </c>
      <c r="D21" s="66" t="s">
        <v>111</v>
      </c>
      <c r="E21" s="53" t="s">
        <v>29</v>
      </c>
      <c r="F21"/>
      <c r="G21"/>
    </row>
    <row r="22" spans="1:7" ht="20.100000000000001" customHeight="1" x14ac:dyDescent="0.2">
      <c r="A22" s="21" t="s">
        <v>31</v>
      </c>
      <c r="B22" s="38" t="s">
        <v>32</v>
      </c>
      <c r="C22" s="23">
        <f>'النفقات والايرادات'!D22-'النفقات والايرادات'!C22</f>
        <v>143051</v>
      </c>
      <c r="D22" s="67" t="s">
        <v>112</v>
      </c>
      <c r="E22" s="54" t="s">
        <v>31</v>
      </c>
      <c r="F22"/>
      <c r="G22"/>
    </row>
    <row r="23" spans="1:7" ht="20.100000000000001" customHeight="1" x14ac:dyDescent="0.2">
      <c r="A23" s="15" t="s">
        <v>33</v>
      </c>
      <c r="B23" s="39" t="s">
        <v>34</v>
      </c>
      <c r="C23" s="17">
        <f>'النفقات والايرادات'!D23-'النفقات والايرادات'!C23</f>
        <v>111152</v>
      </c>
      <c r="D23" s="66" t="s">
        <v>113</v>
      </c>
      <c r="E23" s="53" t="s">
        <v>33</v>
      </c>
      <c r="F23"/>
      <c r="G23"/>
    </row>
    <row r="24" spans="1:7" ht="20.100000000000001" customHeight="1" x14ac:dyDescent="0.2">
      <c r="A24" s="21" t="s">
        <v>35</v>
      </c>
      <c r="B24" s="40" t="s">
        <v>36</v>
      </c>
      <c r="C24" s="23">
        <f>'النفقات والايرادات'!D24-'النفقات والايرادات'!C24</f>
        <v>643344</v>
      </c>
      <c r="D24" s="67" t="s">
        <v>98</v>
      </c>
      <c r="E24" s="55" t="s">
        <v>35</v>
      </c>
      <c r="F24"/>
      <c r="G24"/>
    </row>
    <row r="25" spans="1:7" ht="20.100000000000001" customHeight="1" x14ac:dyDescent="0.2">
      <c r="A25" s="15" t="s">
        <v>37</v>
      </c>
      <c r="B25" s="39" t="s">
        <v>38</v>
      </c>
      <c r="C25" s="17">
        <f>'النفقات والايرادات'!D25-'النفقات والايرادات'!C25</f>
        <v>443264</v>
      </c>
      <c r="D25" s="66" t="s">
        <v>99</v>
      </c>
      <c r="E25" s="53" t="s">
        <v>37</v>
      </c>
      <c r="F25"/>
      <c r="G25"/>
    </row>
    <row r="26" spans="1:7" ht="30" customHeight="1" x14ac:dyDescent="0.2">
      <c r="A26" s="93" t="s">
        <v>40</v>
      </c>
      <c r="B26" s="94"/>
      <c r="C26" s="52">
        <f>SUM(C7:C25)</f>
        <v>89479235</v>
      </c>
      <c r="D26" s="83" t="s">
        <v>41</v>
      </c>
      <c r="E26" s="124"/>
      <c r="F26"/>
      <c r="G26"/>
    </row>
  </sheetData>
  <mergeCells count="9">
    <mergeCell ref="A26:B26"/>
    <mergeCell ref="D26:E26"/>
    <mergeCell ref="A1:B1"/>
    <mergeCell ref="D1:E1"/>
    <mergeCell ref="A2:E2"/>
    <mergeCell ref="A3:E3"/>
    <mergeCell ref="A5:B6"/>
    <mergeCell ref="D5:E6"/>
    <mergeCell ref="A4:E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المنشآت</vt:lpstr>
      <vt:lpstr>المشتغلين السعوديين</vt:lpstr>
      <vt:lpstr>المشتغلين الغير السعوديين</vt:lpstr>
      <vt:lpstr>جملة المشتغلين</vt:lpstr>
      <vt:lpstr>المشتغلين الذكور</vt:lpstr>
      <vt:lpstr>المشتغلين الاناث</vt:lpstr>
      <vt:lpstr>تعويضات المشتغلين </vt:lpstr>
      <vt:lpstr>النفقات والايرادات</vt:lpstr>
      <vt:lpstr>فائض التشغيل</vt:lpstr>
      <vt:lpstr>انتاجية المشتغل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Alqattan</dc:creator>
  <cp:lastModifiedBy>Admin</cp:lastModifiedBy>
  <cp:lastPrinted>2018-09-13T09:28:53Z</cp:lastPrinted>
  <dcterms:created xsi:type="dcterms:W3CDTF">2018-09-13T09:23:27Z</dcterms:created>
  <dcterms:modified xsi:type="dcterms:W3CDTF">2018-10-05T11:03:52Z</dcterms:modified>
</cp:coreProperties>
</file>