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6060" tabRatio="853" activeTab="0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</sheets>
  <definedNames>
    <definedName name="_xlnm.Print_Area" localSheetId="1">'1'!$A$1:$K$22</definedName>
    <definedName name="_xlnm.Print_Area" localSheetId="10">'10'!$A$1:$K$13</definedName>
    <definedName name="_xlnm.Print_Area" localSheetId="2">'2'!$A$1:$K$22</definedName>
    <definedName name="_xlnm.Print_Area" localSheetId="29">'29'!$A$1:$L$21</definedName>
    <definedName name="_xlnm.Print_Area" localSheetId="30">'30'!$A$1:$L$21</definedName>
    <definedName name="_xlnm.Print_Area" localSheetId="4">'4'!$A$1:$J$21</definedName>
    <definedName name="_xlnm.Print_Area" localSheetId="47">'47'!$A$1:$P$29</definedName>
    <definedName name="_xlnm.Print_Area" localSheetId="48">'48'!$A$1:$P$29</definedName>
    <definedName name="_xlnm.Print_Area" localSheetId="53">'53'!$A$1:$L$29</definedName>
    <definedName name="_xlnm.Print_Area" localSheetId="54">'54'!$A$1:$L$29</definedName>
    <definedName name="_xlnm.Print_Area" localSheetId="55">'55'!$A$1:$L$29</definedName>
    <definedName name="_xlnm.Print_Area" localSheetId="56">'56'!$A$1:$L$29</definedName>
    <definedName name="_xlnm.Print_Area" localSheetId="57">'57'!$A$1:$G$29</definedName>
    <definedName name="_xlnm.Print_Area" localSheetId="58">'58'!$A$1:$G$29</definedName>
    <definedName name="_xlnm.Print_Area" localSheetId="59">'59'!$A$1:$G$29</definedName>
    <definedName name="_xlnm.Print_Area" localSheetId="6">'6'!$A$1:$J$20</definedName>
    <definedName name="_xlnm.Print_Area" localSheetId="60">'60'!$A$1:$G$29</definedName>
    <definedName name="_xlnm.Print_Area" localSheetId="62">'62'!$A$1:$J$29</definedName>
    <definedName name="_xlnm.Print_Area" localSheetId="8">'8'!$A$1:$K$18</definedName>
  </definedNames>
  <calcPr fullCalcOnLoad="1"/>
</workbook>
</file>

<file path=xl/sharedStrings.xml><?xml version="1.0" encoding="utf-8"?>
<sst xmlns="http://schemas.openxmlformats.org/spreadsheetml/2006/main" count="3195" uniqueCount="575">
  <si>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</si>
  <si>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</si>
  <si>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</si>
  <si>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</si>
  <si>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</si>
  <si>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</si>
  <si>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</si>
  <si>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</si>
  <si>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</si>
  <si>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</si>
  <si>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</si>
  <si>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</si>
  <si>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</si>
  <si>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</si>
  <si>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</si>
  <si>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</si>
  <si>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</si>
  <si>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</si>
  <si>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</si>
  <si>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</si>
  <si>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</si>
  <si>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</si>
  <si>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</si>
  <si>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</si>
  <si>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</si>
  <si>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</si>
  <si>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</si>
  <si>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</si>
  <si>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</si>
  <si>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</si>
  <si>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</si>
  <si>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</si>
  <si>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</si>
  <si>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</si>
  <si>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</si>
  <si>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</si>
  <si>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</si>
  <si>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</si>
  <si>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</si>
  <si>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</si>
  <si>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</si>
  <si>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</si>
  <si>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</si>
  <si>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</si>
  <si>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</si>
  <si>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</si>
  <si>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</si>
  <si>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</si>
  <si>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</si>
  <si>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</si>
  <si>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</si>
  <si>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</si>
  <si>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</si>
  <si>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</si>
  <si>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</si>
  <si>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</si>
  <si>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</si>
  <si>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</si>
  <si>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</si>
  <si>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</si>
  <si>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</si>
  <si>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</si>
  <si>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</si>
  <si>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</si>
  <si>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</si>
  <si>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</si>
  <si>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</si>
  <si>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</si>
  <si>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</si>
  <si>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</si>
  <si>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</si>
  <si>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</si>
  <si>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</si>
  <si>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</si>
  <si>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</si>
  <si>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</si>
  <si>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Widower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</si>
  <si>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</si>
  <si>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</si>
  <si>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</si>
  <si>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</si>
  <si>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</si>
  <si>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</si>
  <si>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</si>
  <si>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</si>
  <si>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</si>
  <si>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>أخرى</t>
  </si>
  <si>
    <t xml:space="preserve">الجملة </t>
  </si>
  <si>
    <t>Others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</si>
  <si>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</si>
  <si>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</si>
  <si>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</si>
  <si>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</si>
  <si>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</si>
  <si>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</si>
  <si>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</si>
  <si>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</si>
  <si>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</si>
  <si>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</si>
  <si>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</si>
  <si>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</si>
  <si>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</si>
  <si>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</si>
  <si>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</si>
  <si>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</si>
  <si>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</si>
  <si>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</si>
  <si>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</si>
  <si>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</si>
  <si>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</si>
  <si>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</si>
  <si>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</si>
  <si>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</si>
  <si>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المديرون ومديرو الاعمال</t>
  </si>
  <si>
    <t>المهن الكتابية</t>
  </si>
  <si>
    <t>العاملون بالبيع</t>
  </si>
  <si>
    <t>العاملون بالخدمات</t>
  </si>
  <si>
    <t>مهن العمليات الصناعية والكيميائية والصناعات الغذائية</t>
  </si>
  <si>
    <t>المهن الهندسية الاساسية المساعدة</t>
  </si>
  <si>
    <t>Directors and Mangers</t>
  </si>
  <si>
    <t>Agriculture, Animal Husbandry &amp; Fishing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</si>
  <si>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</si>
  <si>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</si>
  <si>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</si>
  <si>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</si>
  <si>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</si>
  <si>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</si>
  <si>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</si>
  <si>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</si>
  <si>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</si>
  <si>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</si>
  <si>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</si>
  <si>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</si>
  <si>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</si>
  <si>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</si>
  <si>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</si>
  <si>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</si>
  <si>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</si>
  <si>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</si>
  <si>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</si>
  <si>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</si>
  <si>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</si>
  <si>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</si>
  <si>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</si>
  <si>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</si>
  <si>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</si>
  <si>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 xml:space="preserve">فئات ساعات العمل الفعلية الأسبوعية </t>
  </si>
  <si>
    <t>Actual Weekly Working Hours Groups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</si>
  <si>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</si>
  <si>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</si>
  <si>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</si>
  <si>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</si>
  <si>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</si>
  <si>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</si>
  <si>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</si>
  <si>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</si>
  <si>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</si>
  <si>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</si>
  <si>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</si>
  <si>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التعليم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</si>
  <si>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</si>
  <si>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</si>
  <si>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</si>
  <si>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</si>
  <si>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</si>
  <si>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</si>
  <si>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</si>
  <si>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</si>
  <si>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</si>
  <si>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</si>
  <si>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</si>
  <si>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</si>
  <si>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</si>
  <si>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</si>
  <si>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</si>
  <si>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</si>
  <si>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</si>
  <si>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</si>
  <si>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</si>
  <si>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</si>
  <si>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</si>
  <si>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</si>
  <si>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</si>
  <si>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</si>
  <si>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متوسط ساعات العمل الفعلية الأسبوعية</t>
  </si>
  <si>
    <t>Avarege Actual Weekly Working Hours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</si>
  <si>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</si>
  <si>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</si>
  <si>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</si>
  <si>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</si>
  <si>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</si>
  <si>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</si>
  <si>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</si>
  <si>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</si>
  <si>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</si>
  <si>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</si>
  <si>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</si>
  <si>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</si>
  <si>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</si>
  <si>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</si>
  <si>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</si>
  <si>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</si>
  <si>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</si>
  <si>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</si>
  <si>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 xml:space="preserve">   Population Out of The Labour Force (15 Years and Over ) By Administrative Area</t>
  </si>
  <si>
    <t xml:space="preserve">   Male Population Out of The Labour Force (15 Years and Over ) By Administrative Area</t>
  </si>
  <si>
    <t xml:space="preserve">  Saudi Population Out of The Labour Force (15 Years and Over ) By Administrative Area</t>
  </si>
  <si>
    <t xml:space="preserve">  Saudi Male Population Out of The Labour Force (15 Years and Over ) By Administrative Area</t>
  </si>
  <si>
    <t xml:space="preserve"> Population Out of The Labour Force (15 Years and Over ) By Age Group</t>
  </si>
  <si>
    <t>Male Population Out of The Labour Force (15 Years and Over ) By Age Group</t>
  </si>
  <si>
    <t>Saudi Population Out of The Labour Force (15 Years and Over ) By Age Group</t>
  </si>
  <si>
    <t>Saudi Male Population  Out of The Labour Force (15 Years and Over ) By Age Group</t>
  </si>
  <si>
    <t xml:space="preserve"> Population Out of The Labour Force (15 Years and Over ) By Education Status</t>
  </si>
  <si>
    <t>Male Population Out of The Labour Force (15 Years and Over ) By Education Status</t>
  </si>
  <si>
    <t xml:space="preserve"> Saudi Population Out of The Labour Force (15 Years and Over ) By Education Status</t>
  </si>
  <si>
    <t>Saudi Male Population Out of The Labour Force (15 Years and Over ) By Education Status</t>
  </si>
  <si>
    <t xml:space="preserve"> Population Out of The Labour Force (15 Years and Over ) By Marital Status</t>
  </si>
  <si>
    <t>Saudi Population Out of The Labour Force (15 Years and Over ) By Marital Status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</si>
  <si>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</si>
  <si>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</si>
  <si>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</si>
  <si>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</si>
  <si>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</si>
  <si>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</si>
  <si>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</si>
  <si>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</si>
  <si>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</si>
  <si>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</si>
  <si>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</si>
  <si>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</si>
  <si>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</si>
  <si>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</si>
  <si>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</si>
  <si>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</si>
  <si>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</si>
  <si>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</si>
  <si>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</si>
  <si>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</si>
  <si>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Unemployed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</si>
  <si>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</si>
  <si>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</si>
  <si>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</si>
  <si>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</si>
  <si>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</si>
  <si>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</si>
  <si>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</si>
  <si>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</si>
  <si>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</si>
  <si>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</si>
  <si>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</si>
  <si>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</si>
  <si>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</si>
  <si>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</si>
  <si>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</si>
  <si>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</si>
  <si>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</si>
  <si>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</si>
  <si>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</si>
  <si>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</si>
  <si>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</si>
  <si>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</si>
  <si>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</si>
  <si>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</si>
  <si>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</si>
  <si>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</si>
  <si>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>العاملون بالزراعة وتربية الحيوانات وصيد الأسماك</t>
  </si>
  <si>
    <t xml:space="preserve">Bachelor Degree </t>
  </si>
  <si>
    <t>Higher Diploma / Master Degree</t>
  </si>
  <si>
    <t>Clerical Workers</t>
  </si>
  <si>
    <t>Sales Workers</t>
  </si>
  <si>
    <t>Service Workers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</si>
  <si>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</si>
  <si>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</si>
  <si>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</si>
  <si>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</si>
  <si>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</si>
  <si>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</si>
  <si>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</si>
  <si>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</si>
  <si>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</si>
  <si>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</si>
  <si>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</si>
  <si>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</si>
  <si>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</si>
  <si>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</si>
  <si>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</si>
  <si>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</si>
  <si>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</si>
  <si>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</si>
  <si>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</si>
  <si>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Average Weekly</t>
  </si>
  <si>
    <t xml:space="preserve">       Working Hours</t>
  </si>
  <si>
    <t xml:space="preserve"> Population ( 15 Years and Over ) By Administrative Area and Sex</t>
  </si>
  <si>
    <t>Saudi Population ( 15 Years and Over ) By Administrative Area and Sex</t>
  </si>
  <si>
    <t>House Keeping</t>
  </si>
  <si>
    <t>الفنيون في المجالات العلمية والفنية والانسانية</t>
  </si>
  <si>
    <t>الاختصاصيون في المجالات العلمية والفنية والانسانية</t>
  </si>
  <si>
    <t>Saudi Population ( 15 Years and Over ) By Age Group and Sex</t>
  </si>
  <si>
    <t>Labour Force ( 15 Years and Over ) By Age Group and Sex</t>
  </si>
  <si>
    <t>Saudi Labour Force ( 15 Years and Over ) By Age Group and Sex</t>
  </si>
  <si>
    <t xml:space="preserve">  Labour Force ( 15 Years and Over ) By Education Status and Sex</t>
  </si>
  <si>
    <t xml:space="preserve">  Saudi Labour Force ( 15 Years and Over ) By Education Status and Sex</t>
  </si>
  <si>
    <t xml:space="preserve">   Labour Force ( 15 Years and Over ) By Marital Status and Sex</t>
  </si>
  <si>
    <t xml:space="preserve">  Saudi Labour Force ( 15 Years and Over ) By Marital Status and Sex</t>
  </si>
  <si>
    <t>Male Population Out of The Labour Force (15 Years and Over ) By Marital Status</t>
  </si>
  <si>
    <t>Saudi Male Population Out of The Labour Force (15 Years and Over ) By Marital Status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</si>
  <si>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</si>
  <si>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</si>
  <si>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</si>
  <si>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</si>
  <si>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 Population ( 15 Years and Over ) By Age Group and Sex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</si>
  <si>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</si>
  <si>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</si>
  <si>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</si>
  <si>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</si>
  <si>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</si>
  <si>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</si>
  <si>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</si>
  <si>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</si>
  <si>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</si>
  <si>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</si>
  <si>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</si>
  <si>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</si>
  <si>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</si>
  <si>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</si>
  <si>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</si>
  <si>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</si>
  <si>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</si>
  <si>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</si>
  <si>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</si>
  <si>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</si>
  <si>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</si>
  <si>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</si>
  <si>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</si>
  <si>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</si>
  <si>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</si>
  <si>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</si>
  <si>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</si>
  <si>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</si>
  <si>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</si>
  <si>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</si>
  <si>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</si>
  <si>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</si>
  <si>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</si>
  <si>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</si>
  <si>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 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</si>
  <si>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</si>
  <si>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</si>
  <si>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</si>
  <si>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</si>
  <si>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</si>
  <si>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</si>
  <si>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</si>
  <si>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</si>
  <si>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</si>
  <si>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</si>
  <si>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</si>
  <si>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</si>
  <si>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</si>
  <si>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</si>
  <si>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</si>
  <si>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</si>
  <si>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</si>
  <si>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</si>
  <si>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</si>
  <si>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</si>
  <si>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 xml:space="preserve"> </t>
  </si>
  <si>
    <t xml:space="preserve">         Total</t>
  </si>
  <si>
    <t>Employed persons (15 Years and Over ) By Administrative Area and Main Occupation Groups</t>
  </si>
  <si>
    <t>Male Employed persons (15 Years and Over ) By Administrative Area and Main Occupation Groups</t>
  </si>
  <si>
    <t>Saudi Employed persons (15 Years and Over ) By Administrative Area and Main Occupation Groups</t>
  </si>
  <si>
    <t xml:space="preserve">  Saudi Male Employed persons  (15 Years and Over ) By Administrative Area  and Main Occupation Groups</t>
  </si>
  <si>
    <t>Employed persons (15 Years and Over ) By Age Group and Main Occupation Groups</t>
  </si>
  <si>
    <t>Male Employed persons (15 Years and Over ) By Age Group and Main Occupation Groups</t>
  </si>
  <si>
    <t>Saudi  Employed persons (15 Years and Over ) By Age Group and  Main Occupation Groups</t>
  </si>
  <si>
    <t xml:space="preserve">Saudi Male Employed persons (15 Years and Over ) By Age Group and Main Occupation Groups </t>
  </si>
  <si>
    <t xml:space="preserve">Employed persons (15 Years and Over ) By Education Status and Main Occupation Groups </t>
  </si>
  <si>
    <t>Male Employed persons (15 Years and Over ) By Education Status and Main Occupation Groups</t>
  </si>
  <si>
    <t>Saudi Employed persons (15 Years and Over ) By Education Status and Main Occupation Groups</t>
  </si>
  <si>
    <t xml:space="preserve"> Saudi Male Employed persons (15 Years and Over ) By Education Status and Main Occupation Groups</t>
  </si>
  <si>
    <t>Employed persons (15 Years and Over ) By  Marital Status and Main Occupation Groups</t>
  </si>
  <si>
    <t>Male Employed persons (15 Years and Over ) By Marital Status and Main Occupation Groups</t>
  </si>
  <si>
    <t>Saudi Employed persons (15 Years and Over ) By Marital Status and Main Occupation Groups</t>
  </si>
  <si>
    <t>Saudi Male Employed persons (15 Years and Over ) By Marital Status and Main Occupation Groups</t>
  </si>
  <si>
    <t xml:space="preserve">Employed persons ( 15 Years and Over ) By Main Economic Activity Groups and Administrative Area </t>
  </si>
  <si>
    <t xml:space="preserve">Male Employed persons ( 15 Years and Over ) By Main Economic Activity Groups and Administrative Area </t>
  </si>
  <si>
    <t>Saudi Employed persons ( 15 Years and Over ) By Main Economic Activity Groups and Administrative Area</t>
  </si>
  <si>
    <t>Saudi Male Employed persons ( 15 Years and Over ) By Main Economic Activity Groups and Administrative Area</t>
  </si>
  <si>
    <t>Employed persons ( 15 Years and Over ) By Main Economic Activity Groups and Age Group</t>
  </si>
  <si>
    <t>Male Employed persons ( 15 Years and Over ) By Main Economic Activity Groups and Age Group</t>
  </si>
  <si>
    <t>Saudi Employed persons ( 15 Years and Over ) By Main Economic Activity Groups and Age Group</t>
  </si>
  <si>
    <t>Saudi Male Employed persons ( 15 Years and Over ) By Main Economic Activity Groups and Age Group</t>
  </si>
  <si>
    <t>Employed persons ( 15 Years and Over ) By Main Economic Activity Groups and Education Status</t>
  </si>
  <si>
    <t>Male Employed persons ( 15 Years and Over ) By Main Economic Activity Groups and Education Status</t>
  </si>
  <si>
    <t>Saudi Employed persons ( 15 Years and Over ) By Main Economic Activity Groups and Education Status</t>
  </si>
  <si>
    <t>Saudi Male  Employed persons ( 15 Years and Over ) By Main Economic Activity Groups and Education Status</t>
  </si>
  <si>
    <t>Employed persons ( 15 Years and Over ) By Main Economic Activity Groups and Marital Status</t>
  </si>
  <si>
    <t>Male Employed persons ( 15 Years and Over ) By Main Economic Activity Groups and Marital Status</t>
  </si>
  <si>
    <t>Saudi Employed persons ( 15 Years and Over ) By Main Economic Activity Groups and Marital Status</t>
  </si>
  <si>
    <t>Saudi Male  Employed persons ( 15 Years and Over ) By Main Economic Activity Groups and Marital Status</t>
  </si>
  <si>
    <t>Employed</t>
  </si>
  <si>
    <t>ملتحق بالدراسة  او ببرنامج تدريبي</t>
  </si>
  <si>
    <t>أنشطة منزلية</t>
  </si>
  <si>
    <t>متقاعد او متقدم بالسن</t>
  </si>
  <si>
    <t xml:space="preserve">العجز أو الإعاقة او اسباب صحية </t>
  </si>
  <si>
    <t>عدم الرغبة في العمل</t>
  </si>
  <si>
    <t>المشتغلون (15سنة فأكثر) حسب فئات ساعات العمل الأسبوعية والمجموعات الرئيسة للمهنة</t>
  </si>
  <si>
    <t>Employed persons (15 Years and Over ) By  Weekly Working Hours Groups and Main Occupation Groups</t>
  </si>
  <si>
    <t xml:space="preserve">المشتغلون الذكور (15سنة فأكثر) حسب فئات ساعات العمل الأسبوعية والمجموعات الرئيسة للمهنة </t>
  </si>
  <si>
    <t>Male Employed persons (15 Years and Over ) By Weekly Working Hours Groups and Main Occupation Groups</t>
  </si>
  <si>
    <t>التعدين واستغلال المحاجر</t>
  </si>
  <si>
    <t>الصناعات التحويلية</t>
  </si>
  <si>
    <t>النقل والتخزين</t>
  </si>
  <si>
    <t>المعلومات والإتصالات</t>
  </si>
  <si>
    <t>الأنشطة العقارية</t>
  </si>
  <si>
    <t>الفنون والترفيه والتسلية</t>
  </si>
  <si>
    <t>أنشطة الخدمات الأخرى</t>
  </si>
  <si>
    <t>الزراعة والغابات وصيد الأسماك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</si>
  <si>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</si>
  <si>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</si>
  <si>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</si>
  <si>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</si>
  <si>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أنشطة الإقامة والخدمات الغذائية</t>
  </si>
  <si>
    <t>الأنشطة المالية وأنشطة التأمين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</si>
  <si>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</si>
  <si>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</si>
  <si>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الإجباري</t>
  </si>
  <si>
    <t>أنشطة الصحة البشرية والخدمة الاجتماعية</t>
  </si>
  <si>
    <t>أنشطة المنظمات والهيئات الدولية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</si>
  <si>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</si>
  <si>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</si>
  <si>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</si>
  <si>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</si>
  <si>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</si>
  <si>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</si>
  <si>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</si>
  <si>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</si>
  <si>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</si>
  <si>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</si>
  <si>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</si>
  <si>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</si>
  <si>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</si>
  <si>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</si>
  <si>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</si>
  <si>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</si>
  <si>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</si>
  <si>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</si>
  <si>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</si>
  <si>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</si>
  <si>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</si>
  <si>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>المشتغلون ( 15 سنة فأكثر ) حسب المجموعات الرئيسة للنشاط الاقتصادي و فئات ساعات العمل الأسبوعية</t>
  </si>
  <si>
    <t>Employed persons ( 15 Years and Over ) By Main Economic Groups and Actual Weekly Working Hours Groups</t>
  </si>
  <si>
    <t>المشتغلون الذكور ( 15 سنة فأكثر ) حسب المجموعات الرئيسة للنشاط الاقتصادي و فئات ساعات العمل الأسبوعية</t>
  </si>
  <si>
    <t>Male Employed persons ( 15 Years and Over) By Main Economic Groups and Actual Weekly Working Hours Groups</t>
  </si>
  <si>
    <t>أنشطة الأسر المعيشية التي تستخدم أفرادا للعمل المنزلي أو الأسر المعيشية التي تنتج  سلع وخدمات غير مميزة لاستعمالها الخاص</t>
  </si>
  <si>
    <t>In school or training</t>
  </si>
  <si>
    <t>Does not want to work</t>
  </si>
  <si>
    <t>Retired or elderly</t>
  </si>
  <si>
    <t>Disability or handicap or health reasons</t>
  </si>
  <si>
    <t>Secondary</t>
  </si>
  <si>
    <t>Tertiary</t>
  </si>
  <si>
    <t>رقم الجدول</t>
  </si>
  <si>
    <t>العــنــوان</t>
  </si>
  <si>
    <t>Subject</t>
  </si>
  <si>
    <t xml:space="preserve"> Number of Table</t>
  </si>
  <si>
    <t>السكان (15سنة فأكثر) حسب المنطقة الإدارية والجنس</t>
  </si>
  <si>
    <t xml:space="preserve"> Population ( 15 Years and Above ) By Administrative Area and Sex</t>
  </si>
  <si>
    <t>السكان السعوديون (15سنة فأكثر) حسب المنطقة الإدارية والجنس</t>
  </si>
  <si>
    <t>Saudis Population ( 15 Years and Above ) By Administrative Area and Sex</t>
  </si>
  <si>
    <t>السكان (15سنة فأكثر) حسب فئات العمر والجنس</t>
  </si>
  <si>
    <t>Population ( 15 Years and Above ) By Age Group and Sex</t>
  </si>
  <si>
    <t>السكان السعوديون (15سنة فأكثر) حسب فئات العمر والجنس</t>
  </si>
  <si>
    <t>Saudis Population ( 15 Years and Above ) By Age Group and Sex</t>
  </si>
  <si>
    <t>قوة العمل (15سنة فأكثر) حسب فئات العمر والجنس</t>
  </si>
  <si>
    <t>Labour Force ( 15 Years and Above ) By Age Group and Sex</t>
  </si>
  <si>
    <t>قوة العمل السعودية (15سنة فأكثر) حسب فئات العمر والجنس</t>
  </si>
  <si>
    <t>Saudis Labour Force ( 15 Years and Above ) By Age Group and Sex</t>
  </si>
  <si>
    <t>قوة العمل (15سنة فأكثر) حسب الحالة التعليمية والجنس</t>
  </si>
  <si>
    <t xml:space="preserve">  Labour Force ( 15 Years and Above ) By Education Status and Sex</t>
  </si>
  <si>
    <t>قوة العمل السعودية (15سنة فأكثر) حسب الحالة التعليمية والجنس</t>
  </si>
  <si>
    <t>Saudis Labour Force ( 15 Years and Above ) By Education Status and Sex</t>
  </si>
  <si>
    <t>قوة العمل (15سنة فأكثر) حسب الحالة الزواجية والجنس</t>
  </si>
  <si>
    <t xml:space="preserve">  Labour Force ( 15 Years and Above ) By Marital Status and Sex</t>
  </si>
  <si>
    <t>قوة العمل السعودية (15سنة فأكثر) حسب الحالة الزواجية والجنس</t>
  </si>
  <si>
    <t xml:space="preserve"> Saudis Labour Force ( 15 Years and Above ) By Marital Status and Sex</t>
  </si>
  <si>
    <t>Population Out of The Labour Force (15 Years and Above ) By Administrative Area</t>
  </si>
  <si>
    <t>السكان الذكور خارج قوة العمل (15سنة فأكثر) حسب المنطقة الإدارية</t>
  </si>
  <si>
    <t xml:space="preserve"> Males Population Out of The Labour Force (15 Years and Above ) By Administrative Area</t>
  </si>
  <si>
    <t>السكان السعوديون خارج قوة العمل (15 سنة فأكثر) حسب المنطقة الإدارية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</si>
  <si>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</si>
  <si>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</si>
  <si>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السكان خارج قوة العمل (15 سنة فأكثر) حسب فئات العمر</t>
  </si>
  <si>
    <t>Population Out of The Labour Force (15 Years and Above ) By Age Group</t>
  </si>
  <si>
    <t>السكان الذكور خارج قوة العمل (15 سنة فأكثر) حسب فئات العمر</t>
  </si>
  <si>
    <t>Males Population Out of The Labour Force (15 Years and Above ) By Age Group</t>
  </si>
  <si>
    <t>السكان السعوديون خارج قوة العمل (15 سنة فأكثر) حسب فئات العمر</t>
  </si>
  <si>
    <t>Saudis Population Out of The Labour Force (15 Years and Above ) By Age Group</t>
  </si>
  <si>
    <t>السكان السعوديون الذكور خارج قوة العمل (15 سنة فأكثر) حسب فئات العمر</t>
  </si>
  <si>
    <t>Saudis Males Population  Out of The Labour Force (15 Years and Above ) By Age Group</t>
  </si>
  <si>
    <t>السكان خارج قوة العمل (15 سنة فأكثر) حسب الحالة التعليمية</t>
  </si>
  <si>
    <t xml:space="preserve"> Population Out of The Labour Force (15 Years and Above ) By Education Status</t>
  </si>
  <si>
    <t>السكان الذكور خارج قوة العمل (15سنة فأكثر) حسب الحالة التعليمية</t>
  </si>
  <si>
    <t>Males Population Out of The Labour Force (15 Years and Above ) By Education Status</t>
  </si>
  <si>
    <t>السكان السعوديون خارج  قوة العمل (15سنة فأكثر) حسب الحالة التعليمية</t>
  </si>
  <si>
    <t xml:space="preserve"> Saudis Population Out of The Labour Force (15 Years and Above ) By Education Status</t>
  </si>
  <si>
    <t>Saudis Males Population Out of The Labour Force (15 Years and Above ) By Education Status</t>
  </si>
  <si>
    <t>السكان خارج قوة العمل (15سنة فأكثر) حسب الحالة الزواجية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</si>
  <si>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</si>
  <si>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</si>
  <si>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</si>
  <si>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السكان السعوديون الذكور خارج قوة العمل (15سنة فأكثر) حسب الحالة الزواجية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</si>
  <si>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</si>
  <si>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</si>
  <si>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</si>
  <si>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</si>
  <si>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>Saudis Males Employed persons  (15 Years and Above) By Administrative Area  and Main Occupation Groups</t>
  </si>
  <si>
    <t>المشتغلون (15سنة فأكثر) حسب فئات العمر والمجموعات الرئيسة للمهنة</t>
  </si>
  <si>
    <t>Employed persons (15 Years and Above ) By Age Group and Main Occupation Groups</t>
  </si>
  <si>
    <t>المشتغلون الذكور (15سنة فأكثر) حسب فئات العمر والمجموعات الرئيسة للمهنة</t>
  </si>
  <si>
    <t>Males Employed persons (15 Years and Above ) By Age Group and Main Occupation Groups</t>
  </si>
  <si>
    <t>المشتغلون السعوديون (15سنة فأكثر) حسب فئات العمر والمجموعات الرئيسة للمهنة</t>
  </si>
  <si>
    <t>Saudis  Employed persons (15 Years and Above ) By Age Group and  Main Occupation Groups</t>
  </si>
  <si>
    <t>المشتغلون السعوديون الذكور (15سنة فأكثر) حسب فئات العمر والمجموعات الرئيسة للمهنة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</si>
  <si>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</si>
  <si>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</si>
  <si>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</si>
  <si>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</si>
  <si>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>Saudis Males Employed persons (15 Years and Above ) By Education Status and Main Occupation Groups</t>
  </si>
  <si>
    <t>المشتغلون (15سنة فأكثر) حسب الحالة الزواجية والمجموعات الرئيسة للمهنة</t>
  </si>
  <si>
    <t>Employed persons (15 Years and Above ) By  Marital Status and Main Occupation Groups</t>
  </si>
  <si>
    <t>Males Employed persons (15 Years and Above) By Marital Status and Main Occupation Groups</t>
  </si>
  <si>
    <t>المشتغلون السعوديون (15سنة فأكثر) حسب الحالة الزواجية والمجموعات الرئيسة للمهنة</t>
  </si>
  <si>
    <t>Saudis Employed persons (15 Years and Above ) By Marital Status and Main Occupation Groups</t>
  </si>
  <si>
    <t>Saudis Males Employed persons (15 Years and Above) By Marital Status and Main Occupation Groups</t>
  </si>
  <si>
    <t>Employed persons (15 Years and Above ) By  Weekly Working Hours Groups and Main Occupation Groups</t>
  </si>
  <si>
    <t>المشتغلون الذكور (15سنة فأكثر) حسب فئات ساعات العمل الأسبوعية والمجموعات الرئيسة للمهنة</t>
  </si>
  <si>
    <t>Males Employed persons (15 Years and Above ) By Weekly Working Hours Groups and Main Occupation Groups</t>
  </si>
  <si>
    <t>المشتغلون (15 سنة فأكثر) حسب المجموعات الرئيسة للنشاط الاقتصادي والمنطقة الإدارية</t>
  </si>
  <si>
    <t xml:space="preserve">Employed persons ( 15 Years and Above) By Main Economic Activity Groups and Administrative Area </t>
  </si>
  <si>
    <t>المشتغلون الذكور (15 سنة فأكثر) حسب المجموعات الرئيسة للنشاط الاقتصادي والمنطقة الإدارية</t>
  </si>
  <si>
    <t xml:space="preserve">Males Employed persons ( 15 Years and Above) By Main Economic Activity Groups and Administrative Area </t>
  </si>
  <si>
    <t>المشتغلون السعوديون (15 سنة فأكثر) حسب المجموعات الرئيسة للنشاط الاقتصادي والمنطقة الإدارية</t>
  </si>
  <si>
    <t>Saudis Employed persons ( 15 Years and Above ) By Main Economic Activity Groups and Administrative Area</t>
  </si>
  <si>
    <t>المشتغلون السعوديون الذكور (15 سنة فأكثر) حسب المجموعات الرئيسة للنشاط الاقتصادي والمنطقة الإدارية</t>
  </si>
  <si>
    <t>Saudis Males Employed persons ( 15 Years and Above ) By Main Economic Activity Groups and Administrative Area</t>
  </si>
  <si>
    <t>المشتغلون (15 سنة فأكثر) حسب المجموعات الرئيسة للنشاط الاقتصادي وفئات العمر</t>
  </si>
  <si>
    <t>Employed persons ( 15 Years and Above ) By Main Economic Activity Groups and Age Group</t>
  </si>
  <si>
    <t>المشتغلون الذكور (15 سنة فأكثر) حسب المجموعات الرئيسة للنشاط الاقتصادي وفئات العمر</t>
  </si>
  <si>
    <t>Males Employed persons ( 15 Years and Above ) By Main Economic Activity Groups and Age Group</t>
  </si>
  <si>
    <t>المشتغلون السعوديون (15 سنة فأكثر) حسب المجموعات الرئيسة للنشاط الاقتصادي وفئات العمر</t>
  </si>
  <si>
    <t>Saudis Employed persons ( 15 Years and Above ) By Main Economic Activity Groups and Age Group</t>
  </si>
  <si>
    <t>المشتغلون السعوديون الذكور (15 سنة فأكثر) حسب المجموعات الرئيسة للنشاط الاقتصادي وفئات العمر</t>
  </si>
  <si>
    <t>Saudis Males Employed persons ( 15 Years and Above ) By Main Economic Activity Groups and Age Group</t>
  </si>
  <si>
    <t>المشتغلون (15 سنة فأكثر) حسب المجموعات الرئيسة للنشاط الاقتصادي والحالة التعليمية</t>
  </si>
  <si>
    <t>Employed persons ( 15 Years and Above ) By Main Economic Activity Groups and Education Status</t>
  </si>
  <si>
    <t>المشتغلون الذكور (15 سنة فأكثر) حسب المجموعات الرئيسة للنشاط الاقتصادي والحالة التعليمية</t>
  </si>
  <si>
    <t>Males Employed persons ( 15 Years and Above) By Main Economic Activity Groups and Education Status</t>
  </si>
  <si>
    <t>المشتغلون السعوديون (15 سنة فأكثر) حسب المجموعات الرئيسة للنشاط الاقتصادي والحالة التعليمية</t>
  </si>
  <si>
    <t>Saudis Employed persons ( 15 Years and Above) By Main Economic Activity Groups and Education Status</t>
  </si>
  <si>
    <t>المشتغلون السعوديون الذكور (15 سنة فأكثر) حسب المجموعات الرئيسة للنشاط الاقتصادي والحالة التعليمية</t>
  </si>
  <si>
    <t>Saudis Males  Employed persons ( 15 Years and Above) By Main Economic Activity Groups and Education Status</t>
  </si>
  <si>
    <t>المشتغلون (15 سنة فأكثر) حسب المجموعات الرئيسة للنشاط الاقتصادي والحالة الزواجية</t>
  </si>
  <si>
    <t>Employed persons ( 15 Years and Above) By Main Economic Activity Groups and Marital Status</t>
  </si>
  <si>
    <t>المشتغلون الذكور(15 سنة فأكثر) حسب المجموعات الرئيسة للنشاط الاقتصادي والحالة الزواجية</t>
  </si>
  <si>
    <t>Males Employed persons ( 15 Years and Above) By Main Economic Activity Groups and Marital Status</t>
  </si>
  <si>
    <t>المشتغلون السعوديون (15 سنة فأكثر) حسب المجموعات الرئيسة للنشاط الاقتصادي والحالة الزواجية</t>
  </si>
  <si>
    <t>Saudis Employed persons ( 15 Years and Above) By Main Economic Activity Groups and Marital Status</t>
  </si>
  <si>
    <t>المشتغلون السعوديون الذكور (15 سنة فأكثر) حسب المجموعات الرئيسة للنشاط الاقتصادي والحالة الزواجية</t>
  </si>
  <si>
    <t>Saudis Males  Employed persons ( 15 Years and Above ) By Main Economic Activity Groups and Marital Status</t>
  </si>
  <si>
    <t>المشتغلون (15 سنة فأكثر) حسب المجموعات الرئيسة للنشاط الاقتصادي وفئات ساعات العمل الأسبوعية</t>
  </si>
  <si>
    <t>Employed persons ( 15 Years and Above ) By Main Economic Groups and Weekly Working Hours Groups</t>
  </si>
  <si>
    <t>المشتغلون الذكور (15 سنة فأكثر ) حسب المجموعات الرئيسة للنشاط الاقتصادي وفئات ساعات العمل الأسبوعية</t>
  </si>
  <si>
    <t>Males Employed persons ( 15 Years and Above) By Main Economic Groups and Weekly Working Hours Groups</t>
  </si>
  <si>
    <t>نشرة مسح القوى العاملة (2013) - النصف الاول</t>
  </si>
  <si>
    <t>Labor Force Survey 2013 1st Half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</si>
</sst>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63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2"/>
      <name val="Frutiger LT Arabic 55 Roman"/>
      <family val="0"/>
    </font>
    <font>
      <sz val="11"/>
      <color indexed="9"/>
      <name val="Arial"/>
      <family val="2"/>
    </font>
    <font>
      <u val="single"/>
      <sz val="5"/>
      <color indexed="2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5"/>
      <color theme="11"/>
      <name val="Arial"/>
      <family val="0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55 Roman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7C9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19" borderId="1" applyNumberFormat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19" borderId="2" applyNumberFormat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8" fillId="0" borderId="0" xfId="0" applyFont="1" applyFill="1" applyAlignment="1">
      <alignment vertical="center" readingOrder="2"/>
    </xf>
    <xf numFmtId="0" fontId="8" fillId="0" borderId="0" xfId="0" applyFont="1" applyFill="1" applyAlignment="1">
      <alignment vertical="center" readingOrder="1"/>
    </xf>
    <xf numFmtId="0" fontId="2" fillId="0" borderId="0" xfId="0" applyFont="1" applyFill="1" applyAlignment="1">
      <alignment horizontal="left" vertical="center" readingOrder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readingOrder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vertical="center" readingOrder="2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14" borderId="10" xfId="0" applyFont="1" applyFill="1" applyBorder="1" applyAlignment="1">
      <alignment horizontal="center" vertical="center" wrapText="1" readingOrder="2"/>
    </xf>
    <xf numFmtId="0" fontId="7" fillId="33" borderId="11" xfId="0" applyFont="1" applyFill="1" applyBorder="1" applyAlignment="1">
      <alignment horizontal="center" vertical="center" wrapText="1" readingOrder="1"/>
    </xf>
    <xf numFmtId="0" fontId="7" fillId="34" borderId="11" xfId="0" applyFont="1" applyFill="1" applyBorder="1" applyAlignment="1">
      <alignment horizontal="center" vertical="center" wrapText="1" readingOrder="1"/>
    </xf>
    <xf numFmtId="0" fontId="3" fillId="35" borderId="10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vertical="center" wrapText="1" readingOrder="1"/>
    </xf>
    <xf numFmtId="0" fontId="3" fillId="0" borderId="12" xfId="0" applyFont="1" applyFill="1" applyBorder="1" applyAlignment="1">
      <alignment vertical="center" wrapText="1" readingOrder="2"/>
    </xf>
    <xf numFmtId="0" fontId="7" fillId="36" borderId="10" xfId="0" applyFont="1" applyFill="1" applyBorder="1" applyAlignment="1">
      <alignment horizontal="center" vertical="center" wrapText="1" readingOrder="2"/>
    </xf>
    <xf numFmtId="3" fontId="8" fillId="36" borderId="13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right" vertical="center" wrapText="1" indent="1" readingOrder="2"/>
    </xf>
    <xf numFmtId="3" fontId="12" fillId="37" borderId="14" xfId="0" applyNumberFormat="1" applyFont="1" applyFill="1" applyBorder="1" applyAlignment="1">
      <alignment horizontal="left" vertical="center" wrapText="1" indent="1"/>
    </xf>
    <xf numFmtId="0" fontId="7" fillId="11" borderId="11" xfId="0" applyFont="1" applyFill="1" applyBorder="1" applyAlignment="1">
      <alignment horizontal="right" vertical="center" wrapText="1" indent="1" readingOrder="2"/>
    </xf>
    <xf numFmtId="3" fontId="12" fillId="11" borderId="14" xfId="0" applyNumberFormat="1" applyFont="1" applyFill="1" applyBorder="1" applyAlignment="1">
      <alignment horizontal="left" vertical="center" wrapText="1" indent="1"/>
    </xf>
    <xf numFmtId="17" fontId="7" fillId="11" borderId="11" xfId="0" applyNumberFormat="1" applyFont="1" applyFill="1" applyBorder="1" applyAlignment="1">
      <alignment horizontal="right" vertical="center" wrapText="1" indent="1" readingOrder="2"/>
    </xf>
    <xf numFmtId="0" fontId="3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38" borderId="11" xfId="0" applyFont="1" applyFill="1" applyBorder="1" applyAlignment="1">
      <alignment horizontal="center" vertical="center" wrapText="1" readingOrder="2"/>
    </xf>
    <xf numFmtId="0" fontId="7" fillId="14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 readingOrder="1"/>
    </xf>
    <xf numFmtId="0" fontId="7" fillId="36" borderId="15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 readingOrder="1"/>
    </xf>
    <xf numFmtId="0" fontId="7" fillId="35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 readingOrder="1"/>
    </xf>
    <xf numFmtId="0" fontId="7" fillId="11" borderId="11" xfId="0" applyFont="1" applyFill="1" applyBorder="1" applyAlignment="1">
      <alignment horizontal="center" vertical="center" wrapText="1" readingOrder="1"/>
    </xf>
    <xf numFmtId="17" fontId="7" fillId="37" borderId="11" xfId="0" applyNumberFormat="1" applyFont="1" applyFill="1" applyBorder="1" applyAlignment="1">
      <alignment horizontal="right" vertical="center" wrapText="1" indent="1" readingOrder="2"/>
    </xf>
    <xf numFmtId="0" fontId="8" fillId="37" borderId="14" xfId="0" applyFont="1" applyFill="1" applyBorder="1" applyAlignment="1">
      <alignment horizontal="left" vertical="center" wrapText="1" indent="1" readingOrder="1"/>
    </xf>
    <xf numFmtId="3" fontId="8" fillId="11" borderId="14" xfId="0" applyNumberFormat="1" applyFont="1" applyFill="1" applyBorder="1" applyAlignment="1">
      <alignment horizontal="left" vertical="center" wrapText="1" indent="1" readingOrder="1"/>
    </xf>
    <xf numFmtId="3" fontId="8" fillId="37" borderId="14" xfId="0" applyNumberFormat="1" applyFont="1" applyFill="1" applyBorder="1" applyAlignment="1">
      <alignment horizontal="left" vertical="center" wrapText="1" indent="1" readingOrder="1"/>
    </xf>
    <xf numFmtId="3" fontId="12" fillId="37" borderId="14" xfId="0" applyNumberFormat="1" applyFont="1" applyFill="1" applyBorder="1" applyAlignment="1">
      <alignment horizontal="left" vertical="center" wrapText="1" indent="1" readingOrder="1"/>
    </xf>
    <xf numFmtId="3" fontId="12" fillId="11" borderId="14" xfId="0" applyNumberFormat="1" applyFont="1" applyFill="1" applyBorder="1" applyAlignment="1">
      <alignment horizontal="left" vertical="center" wrapText="1" indent="1" readingOrder="1"/>
    </xf>
    <xf numFmtId="3" fontId="8" fillId="36" borderId="13" xfId="0" applyNumberFormat="1" applyFont="1" applyFill="1" applyBorder="1" applyAlignment="1">
      <alignment horizontal="center" vertical="center" wrapText="1" readingOrder="1"/>
    </xf>
    <xf numFmtId="0" fontId="7" fillId="36" borderId="11" xfId="0" applyFont="1" applyFill="1" applyBorder="1" applyAlignment="1">
      <alignment horizontal="right" vertical="center" wrapText="1" indent="1" readingOrder="2"/>
    </xf>
    <xf numFmtId="3" fontId="12" fillId="36" borderId="14" xfId="0" applyNumberFormat="1" applyFont="1" applyFill="1" applyBorder="1" applyAlignment="1">
      <alignment horizontal="left" vertical="center" wrapText="1" inden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3" fontId="3" fillId="35" borderId="20" xfId="0" applyNumberFormat="1" applyFont="1" applyFill="1" applyBorder="1" applyAlignment="1">
      <alignment horizontal="center" vertical="center" wrapText="1" readingOrder="1"/>
    </xf>
    <xf numFmtId="0" fontId="3" fillId="38" borderId="20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right" vertical="center" wrapText="1" indent="1" readingOrder="2"/>
    </xf>
    <xf numFmtId="17" fontId="3" fillId="34" borderId="11" xfId="0" applyNumberFormat="1" applyFont="1" applyFill="1" applyBorder="1" applyAlignment="1">
      <alignment horizontal="right" vertical="center" wrapText="1" indent="1" readingOrder="2"/>
    </xf>
    <xf numFmtId="0" fontId="8" fillId="38" borderId="19" xfId="0" applyFont="1" applyFill="1" applyBorder="1" applyAlignment="1">
      <alignment horizontal="center" vertical="center" wrapText="1" readingOrder="1"/>
    </xf>
    <xf numFmtId="0" fontId="3" fillId="38" borderId="13" xfId="0" applyFont="1" applyFill="1" applyBorder="1" applyAlignment="1">
      <alignment horizontal="center" vertical="center" wrapText="1" readingOrder="1"/>
    </xf>
    <xf numFmtId="0" fontId="8" fillId="38" borderId="17" xfId="0" applyFont="1" applyFill="1" applyBorder="1" applyAlignment="1">
      <alignment horizontal="center" vertical="center" wrapText="1" readingOrder="1"/>
    </xf>
    <xf numFmtId="0" fontId="8" fillId="38" borderId="18" xfId="0" applyFont="1" applyFill="1" applyBorder="1" applyAlignment="1">
      <alignment horizontal="center" vertical="center" wrapText="1" readingOrder="1"/>
    </xf>
    <xf numFmtId="0" fontId="8" fillId="38" borderId="18" xfId="0" applyFont="1" applyFill="1" applyBorder="1" applyAlignment="1">
      <alignment horizontal="center" vertical="center" readingOrder="2"/>
    </xf>
    <xf numFmtId="0" fontId="8" fillId="38" borderId="21" xfId="0" applyFont="1" applyFill="1" applyBorder="1" applyAlignment="1">
      <alignment horizontal="center" vertical="center" readingOrder="2"/>
    </xf>
    <xf numFmtId="0" fontId="3" fillId="38" borderId="10" xfId="0" applyFont="1" applyFill="1" applyBorder="1" applyAlignment="1">
      <alignment horizontal="center" vertical="center" wrapText="1" readingOrder="2"/>
    </xf>
    <xf numFmtId="0" fontId="7" fillId="7" borderId="11" xfId="0" applyFont="1" applyFill="1" applyBorder="1" applyAlignment="1">
      <alignment horizontal="center" vertical="center" wrapText="1" readingOrder="1"/>
    </xf>
    <xf numFmtId="17" fontId="7" fillId="7" borderId="11" xfId="0" applyNumberFormat="1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1"/>
    </xf>
    <xf numFmtId="0" fontId="10" fillId="38" borderId="11" xfId="0" applyFont="1" applyFill="1" applyBorder="1" applyAlignment="1">
      <alignment horizontal="center" vertical="center" wrapText="1" readingOrder="2"/>
    </xf>
    <xf numFmtId="0" fontId="11" fillId="38" borderId="12" xfId="0" applyFont="1" applyFill="1" applyBorder="1" applyAlignment="1">
      <alignment horizontal="center" vertical="center" wrapText="1" readingOrder="1"/>
    </xf>
    <xf numFmtId="0" fontId="10" fillId="7" borderId="11" xfId="0" applyFont="1" applyFill="1" applyBorder="1" applyAlignment="1">
      <alignment horizontal="center" vertical="center" wrapText="1" readingOrder="2"/>
    </xf>
    <xf numFmtId="0" fontId="11" fillId="7" borderId="12" xfId="0" applyFont="1" applyFill="1" applyBorder="1" applyAlignment="1">
      <alignment horizontal="center" vertical="center" wrapText="1" readingOrder="1"/>
    </xf>
    <xf numFmtId="0" fontId="12" fillId="7" borderId="12" xfId="0" applyFont="1" applyFill="1" applyBorder="1" applyAlignment="1">
      <alignment horizontal="center" vertical="center" wrapText="1" readingOrder="1"/>
    </xf>
    <xf numFmtId="17" fontId="10" fillId="7" borderId="11" xfId="0" applyNumberFormat="1" applyFont="1" applyFill="1" applyBorder="1" applyAlignment="1">
      <alignment horizontal="center" vertical="center" wrapText="1" readingOrder="2"/>
    </xf>
    <xf numFmtId="17" fontId="11" fillId="7" borderId="12" xfId="0" applyNumberFormat="1" applyFont="1" applyFill="1" applyBorder="1" applyAlignment="1">
      <alignment horizontal="center" vertical="center" wrapText="1" readingOrder="1"/>
    </xf>
    <xf numFmtId="0" fontId="10" fillId="13" borderId="11" xfId="0" applyFont="1" applyFill="1" applyBorder="1" applyAlignment="1">
      <alignment horizontal="center" vertical="center" wrapText="1" readingOrder="2"/>
    </xf>
    <xf numFmtId="0" fontId="11" fillId="13" borderId="12" xfId="0" applyFont="1" applyFill="1" applyBorder="1" applyAlignment="1">
      <alignment horizontal="center" vertical="center" wrapText="1" readingOrder="1"/>
    </xf>
    <xf numFmtId="0" fontId="12" fillId="13" borderId="12" xfId="0" applyFont="1" applyFill="1" applyBorder="1" applyAlignment="1">
      <alignment horizontal="center" vertical="center" wrapText="1" readingOrder="1"/>
    </xf>
    <xf numFmtId="0" fontId="7" fillId="38" borderId="20" xfId="0" applyFont="1" applyFill="1" applyBorder="1" applyAlignment="1">
      <alignment horizontal="center" vertical="center" wrapText="1" readingOrder="1"/>
    </xf>
    <xf numFmtId="0" fontId="7" fillId="38" borderId="13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readingOrder="2"/>
    </xf>
    <xf numFmtId="0" fontId="16" fillId="38" borderId="21" xfId="0" applyFont="1" applyFill="1" applyBorder="1" applyAlignment="1">
      <alignment horizontal="center" vertical="center" readingOrder="2"/>
    </xf>
    <xf numFmtId="0" fontId="16" fillId="38" borderId="12" xfId="0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2"/>
    </xf>
    <xf numFmtId="0" fontId="16" fillId="7" borderId="12" xfId="0" applyFont="1" applyFill="1" applyBorder="1" applyAlignment="1">
      <alignment horizontal="center" vertical="center" wrapText="1" readingOrder="1"/>
    </xf>
    <xf numFmtId="17" fontId="7" fillId="13" borderId="11" xfId="0" applyNumberFormat="1" applyFont="1" applyFill="1" applyBorder="1" applyAlignment="1">
      <alignment horizontal="center" vertical="center" wrapText="1" readingOrder="2"/>
    </xf>
    <xf numFmtId="17" fontId="16" fillId="13" borderId="12" xfId="0" applyNumberFormat="1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2"/>
    </xf>
    <xf numFmtId="0" fontId="16" fillId="13" borderId="12" xfId="0" applyFont="1" applyFill="1" applyBorder="1" applyAlignment="1">
      <alignment horizontal="center" vertical="center" wrapText="1" readingOrder="1"/>
    </xf>
    <xf numFmtId="0" fontId="4" fillId="35" borderId="20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 wrapText="1" readingOrder="2"/>
    </xf>
    <xf numFmtId="0" fontId="3" fillId="35" borderId="12" xfId="0" applyFont="1" applyFill="1" applyBorder="1" applyAlignment="1">
      <alignment vertical="center" wrapText="1" readingOrder="1"/>
    </xf>
    <xf numFmtId="0" fontId="7" fillId="35" borderId="10" xfId="0" applyFont="1" applyFill="1" applyBorder="1" applyAlignment="1">
      <alignment horizontal="center" vertical="center" wrapText="1" readingOrder="2"/>
    </xf>
    <xf numFmtId="3" fontId="8" fillId="35" borderId="13" xfId="0" applyNumberFormat="1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right" vertical="center" wrapText="1" indent="1" readingOrder="2"/>
    </xf>
    <xf numFmtId="3" fontId="8" fillId="34" borderId="14" xfId="0" applyNumberFormat="1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horizontal="right" vertical="center" wrapText="1" indent="1" readingOrder="2"/>
    </xf>
    <xf numFmtId="0" fontId="7" fillId="33" borderId="11" xfId="0" applyFont="1" applyFill="1" applyBorder="1" applyAlignment="1">
      <alignment horizontal="right" vertical="center" wrapText="1" indent="1" readingOrder="2"/>
    </xf>
    <xf numFmtId="3" fontId="8" fillId="33" borderId="14" xfId="0" applyNumberFormat="1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 wrapText="1" readingOrder="1"/>
    </xf>
    <xf numFmtId="0" fontId="4" fillId="35" borderId="15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left" vertical="center" wrapText="1" indent="1" readingOrder="1"/>
    </xf>
    <xf numFmtId="0" fontId="10" fillId="34" borderId="11" xfId="0" applyFont="1" applyFill="1" applyBorder="1" applyAlignment="1">
      <alignment horizontal="right" vertical="center" wrapText="1" indent="1" readingOrder="2"/>
    </xf>
    <xf numFmtId="3" fontId="12" fillId="34" borderId="14" xfId="0" applyNumberFormat="1" applyFont="1" applyFill="1" applyBorder="1" applyAlignment="1">
      <alignment horizontal="left" vertical="center" wrapText="1" indent="1" readingOrder="1"/>
    </xf>
    <xf numFmtId="0" fontId="3" fillId="33" borderId="11" xfId="0" applyFont="1" applyFill="1" applyBorder="1" applyAlignment="1">
      <alignment horizontal="right" vertical="center" wrapText="1" indent="1" readingOrder="2"/>
    </xf>
    <xf numFmtId="3" fontId="8" fillId="33" borderId="14" xfId="0" applyNumberFormat="1" applyFont="1" applyFill="1" applyBorder="1" applyAlignment="1">
      <alignment horizontal="left" vertical="center" wrapText="1" indent="1" readingOrder="1"/>
    </xf>
    <xf numFmtId="3" fontId="12" fillId="33" borderId="14" xfId="0" applyNumberFormat="1" applyFont="1" applyFill="1" applyBorder="1" applyAlignment="1">
      <alignment horizontal="left" vertical="center" wrapText="1" indent="1" readingOrder="1"/>
    </xf>
    <xf numFmtId="0" fontId="8" fillId="35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right" vertical="center" indent="1" readingOrder="2"/>
    </xf>
    <xf numFmtId="3" fontId="8" fillId="34" borderId="14" xfId="0" applyNumberFormat="1" applyFont="1" applyFill="1" applyBorder="1" applyAlignment="1">
      <alignment horizontal="left" vertical="center" indent="1" readingOrder="2"/>
    </xf>
    <xf numFmtId="16" fontId="7" fillId="33" borderId="11" xfId="0" applyNumberFormat="1" applyFont="1" applyFill="1" applyBorder="1" applyAlignment="1">
      <alignment horizontal="right" vertical="center" indent="1" readingOrder="2"/>
    </xf>
    <xf numFmtId="3" fontId="11" fillId="33" borderId="14" xfId="0" applyNumberFormat="1" applyFont="1" applyFill="1" applyBorder="1" applyAlignment="1">
      <alignment horizontal="left" vertical="center" indent="1" readingOrder="2"/>
    </xf>
    <xf numFmtId="0" fontId="7" fillId="33" borderId="11" xfId="0" applyFont="1" applyFill="1" applyBorder="1" applyAlignment="1">
      <alignment horizontal="right" vertical="center" indent="1" readingOrder="2"/>
    </xf>
    <xf numFmtId="3" fontId="8" fillId="33" borderId="14" xfId="0" applyNumberFormat="1" applyFont="1" applyFill="1" applyBorder="1" applyAlignment="1">
      <alignment horizontal="left" vertical="center" indent="1" readingOrder="2"/>
    </xf>
    <xf numFmtId="0" fontId="3" fillId="0" borderId="14" xfId="0" applyFont="1" applyFill="1" applyBorder="1" applyAlignment="1">
      <alignment vertical="center" wrapText="1" readingOrder="2"/>
    </xf>
    <xf numFmtId="0" fontId="3" fillId="35" borderId="19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 readingOrder="2"/>
    </xf>
    <xf numFmtId="0" fontId="14" fillId="35" borderId="19" xfId="0" applyFont="1" applyFill="1" applyBorder="1" applyAlignment="1">
      <alignment horizontal="right" vertical="center" wrapText="1" readingOrder="2"/>
    </xf>
    <xf numFmtId="0" fontId="14" fillId="35" borderId="19" xfId="0" applyFont="1" applyFill="1" applyBorder="1" applyAlignment="1">
      <alignment horizontal="center" vertical="center" wrapText="1" readingOrder="2"/>
    </xf>
    <xf numFmtId="49" fontId="7" fillId="34" borderId="11" xfId="0" applyNumberFormat="1" applyFont="1" applyFill="1" applyBorder="1" applyAlignment="1">
      <alignment horizontal="center" vertical="center" readingOrder="1"/>
    </xf>
    <xf numFmtId="49" fontId="7" fillId="34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readingOrder="1"/>
    </xf>
    <xf numFmtId="3" fontId="8" fillId="14" borderId="13" xfId="0" applyNumberFormat="1" applyFont="1" applyFill="1" applyBorder="1" applyAlignment="1">
      <alignment horizontal="center" vertical="center"/>
    </xf>
    <xf numFmtId="3" fontId="12" fillId="39" borderId="14" xfId="0" applyNumberFormat="1" applyFont="1" applyFill="1" applyBorder="1" applyAlignment="1">
      <alignment horizontal="left" vertical="center" wrapText="1" indent="1"/>
    </xf>
    <xf numFmtId="3" fontId="11" fillId="39" borderId="14" xfId="0" applyNumberFormat="1" applyFont="1" applyFill="1" applyBorder="1" applyAlignment="1">
      <alignment horizontal="left" vertical="center" wrapText="1" indent="1"/>
    </xf>
    <xf numFmtId="3" fontId="12" fillId="8" borderId="14" xfId="0" applyNumberFormat="1" applyFont="1" applyFill="1" applyBorder="1" applyAlignment="1">
      <alignment horizontal="left" vertical="center" wrapText="1" indent="1"/>
    </xf>
    <xf numFmtId="3" fontId="11" fillId="8" borderId="14" xfId="0" applyNumberFormat="1" applyFont="1" applyFill="1" applyBorder="1" applyAlignment="1">
      <alignment horizontal="left" vertical="center" wrapText="1" indent="1"/>
    </xf>
    <xf numFmtId="17" fontId="10" fillId="14" borderId="15" xfId="0" applyNumberFormat="1" applyFont="1" applyFill="1" applyBorder="1" applyAlignment="1">
      <alignment horizontal="center" vertical="center" wrapText="1" readingOrder="2"/>
    </xf>
    <xf numFmtId="0" fontId="10" fillId="14" borderId="15" xfId="0" applyFont="1" applyFill="1" applyBorder="1" applyAlignment="1">
      <alignment horizontal="center" vertical="center" wrapText="1" readingOrder="2"/>
    </xf>
    <xf numFmtId="0" fontId="11" fillId="14" borderId="18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 wrapText="1"/>
    </xf>
    <xf numFmtId="0" fontId="3" fillId="40" borderId="12" xfId="0" applyFont="1" applyFill="1" applyBorder="1" applyAlignment="1">
      <alignment vertical="center" wrapText="1" readingOrder="2"/>
    </xf>
    <xf numFmtId="0" fontId="3" fillId="40" borderId="12" xfId="0" applyFont="1" applyFill="1" applyBorder="1" applyAlignment="1">
      <alignment vertical="center" wrapText="1" readingOrder="1"/>
    </xf>
    <xf numFmtId="0" fontId="3" fillId="4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" fillId="14" borderId="15" xfId="0" applyFont="1" applyFill="1" applyBorder="1" applyAlignment="1">
      <alignment horizontal="center" vertical="center" wrapText="1" readingOrder="2"/>
    </xf>
    <xf numFmtId="0" fontId="8" fillId="14" borderId="18" xfId="0" applyFont="1" applyFill="1" applyBorder="1" applyAlignment="1">
      <alignment horizontal="center" vertical="center" wrapText="1" readingOrder="2"/>
    </xf>
    <xf numFmtId="17" fontId="3" fillId="14" borderId="15" xfId="0" applyNumberFormat="1" applyFont="1" applyFill="1" applyBorder="1" applyAlignment="1">
      <alignment horizontal="center" vertical="center" wrapText="1" readingOrder="2"/>
    </xf>
    <xf numFmtId="0" fontId="3" fillId="14" borderId="15" xfId="0" applyFont="1" applyFill="1" applyBorder="1" applyAlignment="1">
      <alignment horizontal="center" vertical="center" wrapText="1" readingOrder="2"/>
    </xf>
    <xf numFmtId="0" fontId="14" fillId="14" borderId="18" xfId="0" applyFont="1" applyFill="1" applyBorder="1" applyAlignment="1">
      <alignment horizontal="center" vertical="center" wrapText="1" readingOrder="1"/>
    </xf>
    <xf numFmtId="0" fontId="15" fillId="14" borderId="18" xfId="0" applyFont="1" applyFill="1" applyBorder="1" applyAlignment="1">
      <alignment horizontal="center" vertical="center" wrapText="1" readingOrder="1"/>
    </xf>
    <xf numFmtId="0" fontId="8" fillId="14" borderId="1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14" fillId="14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9" fillId="0" borderId="0" xfId="61" applyFill="1" applyAlignment="1">
      <alignment horizontal="center" vertical="center" wrapText="1"/>
    </xf>
    <xf numFmtId="0" fontId="5" fillId="0" borderId="0" xfId="62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 readingOrder="1"/>
    </xf>
    <xf numFmtId="0" fontId="12" fillId="41" borderId="15" xfId="0" applyFont="1" applyFill="1" applyBorder="1" applyAlignment="1">
      <alignment horizontal="center" vertical="center" wrapText="1" readingOrder="1"/>
    </xf>
    <xf numFmtId="0" fontId="12" fillId="41" borderId="15" xfId="0" applyFont="1" applyFill="1" applyBorder="1" applyAlignment="1">
      <alignment horizontal="center" vertical="center" readingOrder="2"/>
    </xf>
    <xf numFmtId="0" fontId="12" fillId="41" borderId="18" xfId="0" applyFont="1" applyFill="1" applyBorder="1" applyAlignment="1">
      <alignment horizontal="center" vertical="center" wrapText="1" readingOrder="1"/>
    </xf>
    <xf numFmtId="0" fontId="12" fillId="41" borderId="18" xfId="0" applyFont="1" applyFill="1" applyBorder="1" applyAlignment="1">
      <alignment horizontal="center" vertical="center" readingOrder="2"/>
    </xf>
    <xf numFmtId="0" fontId="3" fillId="42" borderId="11" xfId="0" applyFont="1" applyFill="1" applyBorder="1" applyAlignment="1">
      <alignment horizontal="right" vertical="center" wrapText="1" indent="1" readingOrder="2"/>
    </xf>
    <xf numFmtId="0" fontId="3" fillId="41" borderId="11" xfId="0" applyFont="1" applyFill="1" applyBorder="1" applyAlignment="1">
      <alignment horizontal="right" vertical="center" wrapText="1" indent="1" readingOrder="2"/>
    </xf>
    <xf numFmtId="0" fontId="3" fillId="42" borderId="11" xfId="0" applyFont="1" applyFill="1" applyBorder="1" applyAlignment="1">
      <alignment horizontal="center" vertical="center" wrapText="1" readingOrder="1"/>
    </xf>
    <xf numFmtId="0" fontId="3" fillId="43" borderId="11" xfId="0" applyFont="1" applyFill="1" applyBorder="1" applyAlignment="1">
      <alignment horizontal="center" vertical="center" wrapText="1" readingOrder="1"/>
    </xf>
    <xf numFmtId="0" fontId="7" fillId="41" borderId="10" xfId="0" applyFont="1" applyFill="1" applyBorder="1" applyAlignment="1">
      <alignment horizontal="center" vertical="center" wrapText="1" readingOrder="2"/>
    </xf>
    <xf numFmtId="0" fontId="8" fillId="41" borderId="13" xfId="0" applyFont="1" applyFill="1" applyBorder="1" applyAlignment="1">
      <alignment horizontal="center" vertical="center"/>
    </xf>
    <xf numFmtId="17" fontId="3" fillId="42" borderId="11" xfId="0" applyNumberFormat="1" applyFont="1" applyFill="1" applyBorder="1" applyAlignment="1">
      <alignment horizontal="right" vertical="center" wrapText="1" indent="1" readingOrder="2"/>
    </xf>
    <xf numFmtId="0" fontId="12" fillId="42" borderId="14" xfId="0" applyFont="1" applyFill="1" applyBorder="1" applyAlignment="1">
      <alignment horizontal="left" vertical="center" wrapText="1" indent="1"/>
    </xf>
    <xf numFmtId="0" fontId="3" fillId="43" borderId="11" xfId="0" applyFont="1" applyFill="1" applyBorder="1" applyAlignment="1">
      <alignment horizontal="right" vertical="center" wrapText="1" indent="1" readingOrder="2"/>
    </xf>
    <xf numFmtId="0" fontId="12" fillId="43" borderId="14" xfId="0" applyFont="1" applyFill="1" applyBorder="1" applyAlignment="1">
      <alignment horizontal="left" vertical="center" wrapText="1" indent="1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14" fillId="39" borderId="14" xfId="0" applyNumberFormat="1" applyFont="1" applyFill="1" applyBorder="1" applyAlignment="1">
      <alignment horizontal="left" vertical="center" wrapText="1" indent="1"/>
    </xf>
    <xf numFmtId="166" fontId="11" fillId="8" borderId="12" xfId="0" applyNumberFormat="1" applyFont="1" applyFill="1" applyBorder="1" applyAlignment="1">
      <alignment horizontal="center" vertical="center" wrapText="1" readingOrder="1"/>
    </xf>
    <xf numFmtId="166" fontId="11" fillId="39" borderId="12" xfId="0" applyNumberFormat="1" applyFont="1" applyFill="1" applyBorder="1" applyAlignment="1">
      <alignment horizontal="center" vertical="center" wrapText="1" readingOrder="1"/>
    </xf>
    <xf numFmtId="166" fontId="10" fillId="14" borderId="20" xfId="0" applyNumberFormat="1" applyFont="1" applyFill="1" applyBorder="1" applyAlignment="1">
      <alignment horizontal="center" vertical="center" wrapText="1" readingOrder="1"/>
    </xf>
    <xf numFmtId="3" fontId="11" fillId="42" borderId="12" xfId="0" applyNumberFormat="1" applyFont="1" applyFill="1" applyBorder="1" applyAlignment="1">
      <alignment vertical="center"/>
    </xf>
    <xf numFmtId="3" fontId="10" fillId="42" borderId="12" xfId="0" applyNumberFormat="1" applyFont="1" applyFill="1" applyBorder="1" applyAlignment="1">
      <alignment vertical="center" wrapText="1" readingOrder="1"/>
    </xf>
    <xf numFmtId="3" fontId="11" fillId="42" borderId="12" xfId="0" applyNumberFormat="1" applyFont="1" applyFill="1" applyBorder="1" applyAlignment="1">
      <alignment vertical="center" wrapText="1" readingOrder="1"/>
    </xf>
    <xf numFmtId="3" fontId="11" fillId="43" borderId="12" xfId="0" applyNumberFormat="1" applyFont="1" applyFill="1" applyBorder="1" applyAlignment="1">
      <alignment vertical="center"/>
    </xf>
    <xf numFmtId="3" fontId="11" fillId="43" borderId="12" xfId="0" applyNumberFormat="1" applyFont="1" applyFill="1" applyBorder="1" applyAlignment="1">
      <alignment vertical="center" wrapText="1" readingOrder="1"/>
    </xf>
    <xf numFmtId="3" fontId="10" fillId="43" borderId="12" xfId="0" applyNumberFormat="1" applyFont="1" applyFill="1" applyBorder="1" applyAlignment="1">
      <alignment vertical="center" wrapText="1" readingOrder="1"/>
    </xf>
    <xf numFmtId="3" fontId="10" fillId="41" borderId="20" xfId="0" applyNumberFormat="1" applyFont="1" applyFill="1" applyBorder="1" applyAlignment="1">
      <alignment vertical="center" wrapText="1" readingOrder="1"/>
    </xf>
    <xf numFmtId="3" fontId="10" fillId="41" borderId="12" xfId="0" applyNumberFormat="1" applyFont="1" applyFill="1" applyBorder="1" applyAlignment="1">
      <alignment vertical="center" wrapText="1" readingOrder="1"/>
    </xf>
    <xf numFmtId="3" fontId="11" fillId="7" borderId="12" xfId="0" applyNumberFormat="1" applyFont="1" applyFill="1" applyBorder="1" applyAlignment="1">
      <alignment vertical="center" wrapText="1" readingOrder="1"/>
    </xf>
    <xf numFmtId="3" fontId="10" fillId="7" borderId="12" xfId="0" applyNumberFormat="1" applyFont="1" applyFill="1" applyBorder="1" applyAlignment="1">
      <alignment vertical="center" wrapText="1" readingOrder="1"/>
    </xf>
    <xf numFmtId="3" fontId="10" fillId="7" borderId="14" xfId="0" applyNumberFormat="1" applyFont="1" applyFill="1" applyBorder="1" applyAlignment="1">
      <alignment vertical="center" wrapText="1" readingOrder="1"/>
    </xf>
    <xf numFmtId="3" fontId="11" fillId="13" borderId="12" xfId="0" applyNumberFormat="1" applyFont="1" applyFill="1" applyBorder="1" applyAlignment="1">
      <alignment vertical="center" wrapText="1" readingOrder="1"/>
    </xf>
    <xf numFmtId="3" fontId="10" fillId="13" borderId="12" xfId="0" applyNumberFormat="1" applyFont="1" applyFill="1" applyBorder="1" applyAlignment="1">
      <alignment vertical="center" wrapText="1" readingOrder="1"/>
    </xf>
    <xf numFmtId="3" fontId="10" fillId="13" borderId="14" xfId="0" applyNumberFormat="1" applyFont="1" applyFill="1" applyBorder="1" applyAlignment="1">
      <alignment vertical="center" wrapText="1" readingOrder="1"/>
    </xf>
    <xf numFmtId="3" fontId="10" fillId="38" borderId="20" xfId="0" applyNumberFormat="1" applyFont="1" applyFill="1" applyBorder="1" applyAlignment="1">
      <alignment vertical="center" wrapText="1" readingOrder="1"/>
    </xf>
    <xf numFmtId="3" fontId="10" fillId="38" borderId="13" xfId="0" applyNumberFormat="1" applyFont="1" applyFill="1" applyBorder="1" applyAlignment="1">
      <alignment vertical="center" wrapText="1" readingOrder="1"/>
    </xf>
    <xf numFmtId="3" fontId="10" fillId="38" borderId="12" xfId="0" applyNumberFormat="1" applyFont="1" applyFill="1" applyBorder="1" applyAlignment="1">
      <alignment vertical="center" wrapText="1" readingOrder="1"/>
    </xf>
    <xf numFmtId="3" fontId="10" fillId="38" borderId="14" xfId="0" applyNumberFormat="1" applyFont="1" applyFill="1" applyBorder="1" applyAlignment="1">
      <alignment vertical="center" wrapText="1" readingOrder="1"/>
    </xf>
    <xf numFmtId="3" fontId="16" fillId="13" borderId="12" xfId="0" applyNumberFormat="1" applyFont="1" applyFill="1" applyBorder="1" applyAlignment="1">
      <alignment vertical="center" wrapText="1" readingOrder="1"/>
    </xf>
    <xf numFmtId="3" fontId="7" fillId="13" borderId="12" xfId="0" applyNumberFormat="1" applyFont="1" applyFill="1" applyBorder="1" applyAlignment="1">
      <alignment vertical="center" wrapText="1" readingOrder="1"/>
    </xf>
    <xf numFmtId="3" fontId="7" fillId="13" borderId="14" xfId="0" applyNumberFormat="1" applyFont="1" applyFill="1" applyBorder="1" applyAlignment="1">
      <alignment vertical="center" wrapText="1" readingOrder="1"/>
    </xf>
    <xf numFmtId="3" fontId="16" fillId="7" borderId="12" xfId="0" applyNumberFormat="1" applyFont="1" applyFill="1" applyBorder="1" applyAlignment="1">
      <alignment vertical="center" wrapText="1" readingOrder="1"/>
    </xf>
    <xf numFmtId="3" fontId="7" fillId="7" borderId="12" xfId="0" applyNumberFormat="1" applyFont="1" applyFill="1" applyBorder="1" applyAlignment="1">
      <alignment vertical="center" wrapText="1" readingOrder="1"/>
    </xf>
    <xf numFmtId="3" fontId="7" fillId="7" borderId="14" xfId="0" applyNumberFormat="1" applyFont="1" applyFill="1" applyBorder="1" applyAlignment="1">
      <alignment vertical="center" wrapText="1" readingOrder="1"/>
    </xf>
    <xf numFmtId="3" fontId="7" fillId="38" borderId="12" xfId="0" applyNumberFormat="1" applyFont="1" applyFill="1" applyBorder="1" applyAlignment="1">
      <alignment vertical="center" wrapText="1" readingOrder="1"/>
    </xf>
    <xf numFmtId="3" fontId="7" fillId="38" borderId="14" xfId="0" applyNumberFormat="1" applyFont="1" applyFill="1" applyBorder="1" applyAlignment="1">
      <alignment vertical="center" wrapText="1" readingOrder="1"/>
    </xf>
    <xf numFmtId="3" fontId="8" fillId="11" borderId="12" xfId="0" applyNumberFormat="1" applyFont="1" applyFill="1" applyBorder="1" applyAlignment="1">
      <alignment vertical="center" wrapText="1" readingOrder="1"/>
    </xf>
    <xf numFmtId="3" fontId="3" fillId="11" borderId="12" xfId="0" applyNumberFormat="1" applyFont="1" applyFill="1" applyBorder="1" applyAlignment="1">
      <alignment vertical="center" wrapText="1" readingOrder="1"/>
    </xf>
    <xf numFmtId="3" fontId="8" fillId="37" borderId="12" xfId="0" applyNumberFormat="1" applyFont="1" applyFill="1" applyBorder="1" applyAlignment="1">
      <alignment vertical="center" wrapText="1" readingOrder="1"/>
    </xf>
    <xf numFmtId="3" fontId="3" fillId="37" borderId="12" xfId="0" applyNumberFormat="1" applyFont="1" applyFill="1" applyBorder="1" applyAlignment="1">
      <alignment vertical="center" wrapText="1" readingOrder="1"/>
    </xf>
    <xf numFmtId="3" fontId="3" fillId="36" borderId="20" xfId="0" applyNumberFormat="1" applyFont="1" applyFill="1" applyBorder="1" applyAlignment="1">
      <alignment vertical="center" wrapText="1" readingOrder="1"/>
    </xf>
    <xf numFmtId="3" fontId="3" fillId="37" borderId="14" xfId="0" applyNumberFormat="1" applyFont="1" applyFill="1" applyBorder="1" applyAlignment="1">
      <alignment vertical="center" wrapText="1" readingOrder="1"/>
    </xf>
    <xf numFmtId="3" fontId="3" fillId="11" borderId="14" xfId="0" applyNumberFormat="1" applyFont="1" applyFill="1" applyBorder="1" applyAlignment="1">
      <alignment vertical="center" wrapText="1" readingOrder="1"/>
    </xf>
    <xf numFmtId="3" fontId="3" fillId="36" borderId="13" xfId="0" applyNumberFormat="1" applyFont="1" applyFill="1" applyBorder="1" applyAlignment="1">
      <alignment vertical="center" wrapText="1" readingOrder="1"/>
    </xf>
    <xf numFmtId="3" fontId="8" fillId="37" borderId="12" xfId="0" applyNumberFormat="1" applyFont="1" applyFill="1" applyBorder="1" applyAlignment="1">
      <alignment vertical="center"/>
    </xf>
    <xf numFmtId="3" fontId="8" fillId="37" borderId="12" xfId="40" applyNumberFormat="1" applyFont="1" applyFill="1" applyBorder="1" applyAlignment="1">
      <alignment vertical="center"/>
      <protection/>
    </xf>
    <xf numFmtId="3" fontId="3" fillId="37" borderId="12" xfId="40" applyNumberFormat="1" applyFont="1" applyFill="1" applyBorder="1" applyAlignment="1">
      <alignment vertical="center"/>
      <protection/>
    </xf>
    <xf numFmtId="3" fontId="8" fillId="11" borderId="12" xfId="0" applyNumberFormat="1" applyFont="1" applyFill="1" applyBorder="1" applyAlignment="1">
      <alignment vertical="center"/>
    </xf>
    <xf numFmtId="3" fontId="8" fillId="11" borderId="12" xfId="40" applyNumberFormat="1" applyFont="1" applyFill="1" applyBorder="1" applyAlignment="1">
      <alignment vertical="center"/>
      <protection/>
    </xf>
    <xf numFmtId="3" fontId="3" fillId="11" borderId="12" xfId="40" applyNumberFormat="1" applyFont="1" applyFill="1" applyBorder="1" applyAlignment="1">
      <alignment vertical="center"/>
      <protection/>
    </xf>
    <xf numFmtId="3" fontId="8" fillId="36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vertical="center" wrapText="1" readingOrder="1"/>
    </xf>
    <xf numFmtId="3" fontId="8" fillId="36" borderId="12" xfId="40" applyNumberFormat="1" applyFont="1" applyFill="1" applyBorder="1" applyAlignment="1">
      <alignment vertical="center"/>
      <protection/>
    </xf>
    <xf numFmtId="3" fontId="3" fillId="36" borderId="12" xfId="40" applyNumberFormat="1" applyFont="1" applyFill="1" applyBorder="1" applyAlignment="1">
      <alignment vertical="center"/>
      <protection/>
    </xf>
    <xf numFmtId="3" fontId="8" fillId="34" borderId="12" xfId="0" applyNumberFormat="1" applyFont="1" applyFill="1" applyBorder="1" applyAlignment="1">
      <alignment vertical="center" wrapText="1" readingOrder="1"/>
    </xf>
    <xf numFmtId="3" fontId="3" fillId="34" borderId="12" xfId="0" applyNumberFormat="1" applyFont="1" applyFill="1" applyBorder="1" applyAlignment="1">
      <alignment vertical="center" wrapText="1" readingOrder="1"/>
    </xf>
    <xf numFmtId="3" fontId="8" fillId="33" borderId="12" xfId="0" applyNumberFormat="1" applyFont="1" applyFill="1" applyBorder="1" applyAlignment="1">
      <alignment vertical="center" wrapText="1" readingOrder="1"/>
    </xf>
    <xf numFmtId="3" fontId="3" fillId="33" borderId="12" xfId="0" applyNumberFormat="1" applyFont="1" applyFill="1" applyBorder="1" applyAlignment="1">
      <alignment vertical="center" wrapText="1" readingOrder="1"/>
    </xf>
    <xf numFmtId="3" fontId="3" fillId="35" borderId="20" xfId="0" applyNumberFormat="1" applyFont="1" applyFill="1" applyBorder="1" applyAlignment="1">
      <alignment vertical="center" wrapText="1" readingOrder="1"/>
    </xf>
    <xf numFmtId="3" fontId="3" fillId="34" borderId="14" xfId="0" applyNumberFormat="1" applyFont="1" applyFill="1" applyBorder="1" applyAlignment="1">
      <alignment vertical="center" wrapText="1" readingOrder="1"/>
    </xf>
    <xf numFmtId="3" fontId="3" fillId="33" borderId="14" xfId="0" applyNumberFormat="1" applyFont="1" applyFill="1" applyBorder="1" applyAlignment="1">
      <alignment vertical="center" wrapText="1" readingOrder="1"/>
    </xf>
    <xf numFmtId="3" fontId="3" fillId="35" borderId="13" xfId="0" applyNumberFormat="1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 wrapText="1" readingOrder="1"/>
    </xf>
    <xf numFmtId="3" fontId="3" fillId="34" borderId="14" xfId="0" applyNumberFormat="1" applyFont="1" applyFill="1" applyBorder="1" applyAlignment="1">
      <alignment vertical="center" wrapText="1"/>
    </xf>
    <xf numFmtId="3" fontId="11" fillId="8" borderId="12" xfId="0" applyNumberFormat="1" applyFont="1" applyFill="1" applyBorder="1" applyAlignment="1">
      <alignment vertical="center" wrapText="1" readingOrder="1"/>
    </xf>
    <xf numFmtId="3" fontId="3" fillId="8" borderId="12" xfId="0" applyNumberFormat="1" applyFont="1" applyFill="1" applyBorder="1" applyAlignment="1">
      <alignment vertical="center" wrapText="1" readingOrder="1"/>
    </xf>
    <xf numFmtId="3" fontId="11" fillId="39" borderId="12" xfId="0" applyNumberFormat="1" applyFont="1" applyFill="1" applyBorder="1" applyAlignment="1">
      <alignment vertical="center" wrapText="1" readingOrder="1"/>
    </xf>
    <xf numFmtId="3" fontId="3" fillId="39" borderId="12" xfId="0" applyNumberFormat="1" applyFont="1" applyFill="1" applyBorder="1" applyAlignment="1">
      <alignment vertical="center" wrapText="1" readingOrder="1"/>
    </xf>
    <xf numFmtId="3" fontId="10" fillId="14" borderId="20" xfId="0" applyNumberFormat="1" applyFont="1" applyFill="1" applyBorder="1" applyAlignment="1">
      <alignment vertical="center" wrapText="1" readingOrder="1"/>
    </xf>
    <xf numFmtId="3" fontId="3" fillId="14" borderId="20" xfId="0" applyNumberFormat="1" applyFont="1" applyFill="1" applyBorder="1" applyAlignment="1">
      <alignment vertical="center" wrapText="1" readingOrder="1"/>
    </xf>
    <xf numFmtId="0" fontId="19" fillId="8" borderId="11" xfId="0" applyFont="1" applyFill="1" applyBorder="1" applyAlignment="1">
      <alignment horizontal="right" vertical="center" wrapText="1" indent="1" readingOrder="2"/>
    </xf>
    <xf numFmtId="0" fontId="10" fillId="39" borderId="11" xfId="0" applyFont="1" applyFill="1" applyBorder="1" applyAlignment="1">
      <alignment horizontal="right" vertical="center" wrapText="1" indent="1" readingOrder="2"/>
    </xf>
    <xf numFmtId="0" fontId="10" fillId="8" borderId="11" xfId="0" applyFont="1" applyFill="1" applyBorder="1" applyAlignment="1">
      <alignment horizontal="right" vertical="center" wrapText="1" indent="1" readingOrder="2"/>
    </xf>
    <xf numFmtId="3" fontId="5" fillId="0" borderId="0" xfId="0" applyNumberFormat="1" applyFont="1" applyFill="1" applyAlignment="1">
      <alignment horizontal="center" vertical="center" wrapText="1"/>
    </xf>
    <xf numFmtId="3" fontId="10" fillId="13" borderId="22" xfId="0" applyNumberFormat="1" applyFont="1" applyFill="1" applyBorder="1" applyAlignment="1">
      <alignment vertical="center" wrapText="1" readingOrder="1"/>
    </xf>
    <xf numFmtId="3" fontId="10" fillId="13" borderId="23" xfId="0" applyNumberFormat="1" applyFont="1" applyFill="1" applyBorder="1" applyAlignment="1">
      <alignment vertical="center" wrapText="1" readingOrder="1"/>
    </xf>
    <xf numFmtId="3" fontId="10" fillId="13" borderId="24" xfId="0" applyNumberFormat="1" applyFont="1" applyFill="1" applyBorder="1" applyAlignment="1">
      <alignment vertical="center" wrapText="1" readingOrder="1"/>
    </xf>
    <xf numFmtId="0" fontId="10" fillId="7" borderId="12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/>
    </xf>
    <xf numFmtId="0" fontId="23" fillId="44" borderId="25" xfId="0" applyFont="1" applyFill="1" applyBorder="1" applyAlignment="1">
      <alignment horizontal="center" vertical="center" wrapText="1" readingOrder="2"/>
    </xf>
    <xf numFmtId="0" fontId="23" fillId="44" borderId="26" xfId="0" applyFont="1" applyFill="1" applyBorder="1" applyAlignment="1">
      <alignment horizontal="center" vertical="center" wrapText="1" readingOrder="2"/>
    </xf>
    <xf numFmtId="0" fontId="23" fillId="44" borderId="27" xfId="0" applyFont="1" applyFill="1" applyBorder="1" applyAlignment="1">
      <alignment horizontal="center" vertical="center" wrapText="1" readingOrder="2"/>
    </xf>
    <xf numFmtId="0" fontId="23" fillId="45" borderId="28" xfId="0" applyFont="1" applyFill="1" applyBorder="1" applyAlignment="1">
      <alignment horizontal="center" vertical="center" wrapText="1" readingOrder="2"/>
    </xf>
    <xf numFmtId="0" fontId="23" fillId="45" borderId="29" xfId="38" applyFont="1" applyFill="1" applyBorder="1" applyAlignment="1">
      <alignment horizontal="right" vertical="center" wrapText="1" readingOrder="2"/>
    </xf>
    <xf numFmtId="0" fontId="23" fillId="45" borderId="29" xfId="38" applyFont="1" applyFill="1" applyBorder="1" applyAlignment="1">
      <alignment horizontal="left" vertical="center" wrapText="1" readingOrder="2"/>
    </xf>
    <xf numFmtId="0" fontId="23" fillId="45" borderId="30" xfId="0" applyFont="1" applyFill="1" applyBorder="1" applyAlignment="1">
      <alignment horizontal="center" vertical="center" wrapText="1" readingOrder="1"/>
    </xf>
    <xf numFmtId="0" fontId="23" fillId="46" borderId="28" xfId="0" applyFont="1" applyFill="1" applyBorder="1" applyAlignment="1">
      <alignment horizontal="center" vertical="center" wrapText="1" readingOrder="2"/>
    </xf>
    <xf numFmtId="0" fontId="23" fillId="46" borderId="29" xfId="38" applyFont="1" applyFill="1" applyBorder="1" applyAlignment="1">
      <alignment horizontal="right" vertical="center" wrapText="1" readingOrder="2"/>
    </xf>
    <xf numFmtId="0" fontId="23" fillId="46" borderId="29" xfId="38" applyFont="1" applyFill="1" applyBorder="1" applyAlignment="1">
      <alignment horizontal="left" vertical="center" wrapText="1" readingOrder="2"/>
    </xf>
    <xf numFmtId="0" fontId="23" fillId="46" borderId="30" xfId="0" applyFont="1" applyFill="1" applyBorder="1" applyAlignment="1">
      <alignment horizontal="center" vertical="center" wrapText="1" readingOrder="1"/>
    </xf>
    <xf numFmtId="0" fontId="23" fillId="46" borderId="31" xfId="0" applyFont="1" applyFill="1" applyBorder="1" applyAlignment="1">
      <alignment horizontal="center" vertical="center" wrapText="1" readingOrder="2"/>
    </xf>
    <xf numFmtId="0" fontId="23" fillId="46" borderId="32" xfId="38" applyFont="1" applyFill="1" applyBorder="1" applyAlignment="1">
      <alignment horizontal="right" vertical="center" wrapText="1" readingOrder="2"/>
    </xf>
    <xf numFmtId="0" fontId="23" fillId="46" borderId="32" xfId="38" applyFont="1" applyFill="1" applyBorder="1" applyAlignment="1">
      <alignment horizontal="left" vertical="center" wrapText="1" readingOrder="2"/>
    </xf>
    <xf numFmtId="0" fontId="23" fillId="46" borderId="33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41" borderId="21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 readingOrder="2"/>
    </xf>
    <xf numFmtId="0" fontId="7" fillId="41" borderId="17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 readingOrder="1"/>
    </xf>
    <xf numFmtId="0" fontId="7" fillId="38" borderId="10" xfId="0" applyFont="1" applyFill="1" applyBorder="1" applyAlignment="1">
      <alignment horizontal="center" vertical="center" wrapText="1" readingOrder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 readingOrder="1"/>
    </xf>
    <xf numFmtId="0" fontId="12" fillId="38" borderId="18" xfId="0" applyFont="1" applyFill="1" applyBorder="1" applyAlignment="1">
      <alignment horizontal="center" vertical="center" wrapText="1" readingOrder="1"/>
    </xf>
    <xf numFmtId="0" fontId="8" fillId="38" borderId="21" xfId="0" applyFont="1" applyFill="1" applyBorder="1" applyAlignment="1">
      <alignment horizontal="center" vertical="center" wrapText="1" readingOrder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 readingOrder="1"/>
    </xf>
    <xf numFmtId="0" fontId="11" fillId="38" borderId="20" xfId="0" applyFont="1" applyFill="1" applyBorder="1" applyAlignment="1">
      <alignment horizontal="center" vertical="center" wrapText="1" readingOrder="1"/>
    </xf>
    <xf numFmtId="0" fontId="11" fillId="38" borderId="15" xfId="0" applyFont="1" applyFill="1" applyBorder="1" applyAlignment="1">
      <alignment horizontal="center" vertical="center" wrapText="1" readingOrder="1"/>
    </xf>
    <xf numFmtId="0" fontId="11" fillId="38" borderId="18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wrapText="1" readingOrder="1"/>
    </xf>
    <xf numFmtId="0" fontId="16" fillId="38" borderId="2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 readingOrder="1"/>
    </xf>
    <xf numFmtId="0" fontId="16" fillId="38" borderId="15" xfId="0" applyFont="1" applyFill="1" applyBorder="1" applyAlignment="1">
      <alignment horizontal="center" vertical="center" wrapText="1" readingOrder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7" fillId="35" borderId="17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165" fontId="3" fillId="35" borderId="20" xfId="0" applyNumberFormat="1" applyFont="1" applyFill="1" applyBorder="1" applyAlignment="1">
      <alignment horizontal="center" vertical="center" wrapText="1" readingOrder="1"/>
    </xf>
    <xf numFmtId="165" fontId="3" fillId="35" borderId="15" xfId="0" applyNumberFormat="1" applyFont="1" applyFill="1" applyBorder="1" applyAlignment="1">
      <alignment horizontal="center" vertical="center" wrapText="1" readingOrder="1"/>
    </xf>
    <xf numFmtId="165" fontId="3" fillId="35" borderId="13" xfId="0" applyNumberFormat="1" applyFont="1" applyFill="1" applyBorder="1" applyAlignment="1">
      <alignment horizontal="center" vertical="center" wrapText="1" readingOrder="1"/>
    </xf>
    <xf numFmtId="165" fontId="3" fillId="35" borderId="16" xfId="0" applyNumberFormat="1" applyFont="1" applyFill="1" applyBorder="1" applyAlignment="1">
      <alignment horizontal="center" vertical="center" wrapText="1" readingOrder="1"/>
    </xf>
    <xf numFmtId="0" fontId="7" fillId="14" borderId="17" xfId="0" applyFont="1" applyFill="1" applyBorder="1" applyAlignment="1">
      <alignment horizontal="center" vertical="center" wrapText="1" readingOrder="2"/>
    </xf>
    <xf numFmtId="0" fontId="7" fillId="14" borderId="11" xfId="0" applyFont="1" applyFill="1" applyBorder="1" applyAlignment="1">
      <alignment horizontal="center" vertical="center" wrapText="1" readingOrder="2"/>
    </xf>
    <xf numFmtId="0" fontId="8" fillId="14" borderId="21" xfId="0" applyFont="1" applyFill="1" applyBorder="1" applyAlignment="1">
      <alignment horizontal="center" vertical="center" wrapText="1" readingOrder="2"/>
    </xf>
    <xf numFmtId="0" fontId="8" fillId="14" borderId="14" xfId="0" applyFont="1" applyFill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21" fillId="14" borderId="18" xfId="0" applyFont="1" applyFill="1" applyBorder="1" applyAlignment="1">
      <alignment horizontal="center" vertical="center" wrapText="1" readingOrder="1"/>
    </xf>
    <xf numFmtId="0" fontId="21" fillId="14" borderId="12" xfId="0" applyFont="1" applyFill="1" applyBorder="1" applyAlignment="1">
      <alignment horizontal="center" vertical="center" wrapText="1" readingOrder="1"/>
    </xf>
    <xf numFmtId="0" fontId="13" fillId="14" borderId="17" xfId="0" applyFont="1" applyFill="1" applyBorder="1" applyAlignment="1">
      <alignment horizontal="center" vertical="center" wrapText="1" readingOrder="2"/>
    </xf>
    <xf numFmtId="0" fontId="13" fillId="14" borderId="11" xfId="0" applyFont="1" applyFill="1" applyBorder="1" applyAlignment="1">
      <alignment horizontal="center" vertical="center" wrapText="1" readingOrder="2"/>
    </xf>
    <xf numFmtId="49" fontId="7" fillId="14" borderId="18" xfId="0" applyNumberFormat="1" applyFont="1" applyFill="1" applyBorder="1" applyAlignment="1">
      <alignment horizontal="center" vertical="center" wrapText="1"/>
    </xf>
    <xf numFmtId="49" fontId="7" fillId="1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جدول 28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1905000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rightToLeft="1" tabSelected="1" zoomScalePageLayoutView="0" workbookViewId="0" topLeftCell="A1">
      <selection activeCell="E1" sqref="E1"/>
    </sheetView>
  </sheetViews>
  <sheetFormatPr defaultColWidth="9.140625" defaultRowHeight="12.75"/>
  <cols>
    <col min="1" max="1" width="10.7109375" style="0" customWidth="1"/>
    <col min="2" max="3" width="80.7109375" style="0" customWidth="1"/>
    <col min="4" max="4" width="10.7109375" style="0" customWidth="1"/>
  </cols>
  <sheetData>
    <row r="1" spans="1:4" ht="34.5" customHeight="1">
      <c r="A1" s="296" t="s">
        <v>573</v>
      </c>
      <c r="B1" s="296"/>
      <c r="C1" s="296"/>
      <c r="D1" s="296"/>
    </row>
    <row r="2" spans="1:4" ht="34.5" customHeight="1" thickBot="1">
      <c r="A2" s="297" t="s">
        <v>574</v>
      </c>
      <c r="B2" s="297"/>
      <c r="C2" s="297"/>
      <c r="D2" s="297"/>
    </row>
    <row r="3" spans="1:4" ht="42">
      <c r="A3" s="281" t="s">
        <v>461</v>
      </c>
      <c r="B3" s="282" t="s">
        <v>462</v>
      </c>
      <c r="C3" s="282" t="s">
        <v>463</v>
      </c>
      <c r="D3" s="283" t="s">
        <v>464</v>
      </c>
    </row>
    <row r="4" spans="1:4" ht="21">
      <c r="A4" s="284">
        <v>1</v>
      </c>
      <c r="B4" s="285" t="s">
        <v>465</v>
      </c>
      <c r="C4" s="286" t="s">
        <v>466</v>
      </c>
      <c r="D4" s="287">
        <v>1</v>
      </c>
    </row>
    <row r="5" spans="1:4" ht="21">
      <c r="A5" s="288">
        <v>2</v>
      </c>
      <c r="B5" s="289" t="s">
        <v>467</v>
      </c>
      <c r="C5" s="290" t="s">
        <v>468</v>
      </c>
      <c r="D5" s="291">
        <v>2</v>
      </c>
    </row>
    <row r="6" spans="1:4" ht="21">
      <c r="A6" s="284">
        <v>3</v>
      </c>
      <c r="B6" s="285" t="s">
        <v>469</v>
      </c>
      <c r="C6" s="286" t="s">
        <v>470</v>
      </c>
      <c r="D6" s="287">
        <v>3</v>
      </c>
    </row>
    <row r="7" spans="1:4" ht="21">
      <c r="A7" s="288">
        <v>4</v>
      </c>
      <c r="B7" s="289" t="s">
        <v>471</v>
      </c>
      <c r="C7" s="290" t="s">
        <v>472</v>
      </c>
      <c r="D7" s="291">
        <v>4</v>
      </c>
    </row>
    <row r="8" spans="1:4" ht="21">
      <c r="A8" s="284">
        <v>5</v>
      </c>
      <c r="B8" s="285" t="s">
        <v>473</v>
      </c>
      <c r="C8" s="286" t="s">
        <v>474</v>
      </c>
      <c r="D8" s="287">
        <v>5</v>
      </c>
    </row>
    <row r="9" spans="1:4" ht="21">
      <c r="A9" s="288">
        <v>6</v>
      </c>
      <c r="B9" s="289" t="s">
        <v>475</v>
      </c>
      <c r="C9" s="290" t="s">
        <v>476</v>
      </c>
      <c r="D9" s="291">
        <v>6</v>
      </c>
    </row>
    <row r="10" spans="1:4" ht="21">
      <c r="A10" s="284">
        <v>7</v>
      </c>
      <c r="B10" s="285" t="s">
        <v>477</v>
      </c>
      <c r="C10" s="286" t="s">
        <v>478</v>
      </c>
      <c r="D10" s="287">
        <v>7</v>
      </c>
    </row>
    <row r="11" spans="1:4" ht="21">
      <c r="A11" s="288">
        <v>8</v>
      </c>
      <c r="B11" s="289" t="s">
        <v>479</v>
      </c>
      <c r="C11" s="290" t="s">
        <v>480</v>
      </c>
      <c r="D11" s="291">
        <v>8</v>
      </c>
    </row>
    <row r="12" spans="1:4" ht="21">
      <c r="A12" s="284">
        <v>9</v>
      </c>
      <c r="B12" s="285" t="s">
        <v>481</v>
      </c>
      <c r="C12" s="286" t="s">
        <v>482</v>
      </c>
      <c r="D12" s="287">
        <v>9</v>
      </c>
    </row>
    <row r="13" spans="1:4" ht="21">
      <c r="A13" s="288">
        <v>10</v>
      </c>
      <c r="B13" s="289" t="s">
        <v>483</v>
      </c>
      <c r="C13" s="290" t="s">
        <v>484</v>
      </c>
      <c r="D13" s="291">
        <v>10</v>
      </c>
    </row>
    <row r="14" spans="1:4" ht="42">
      <c r="A14" s="284">
        <v>11</v>
      </c>
      <c r="B14" s="285" t="s">
        <v>272</v>
      </c>
      <c r="C14" s="286" t="s">
        <v>485</v>
      </c>
      <c r="D14" s="287">
        <v>11</v>
      </c>
    </row>
    <row r="15" spans="1:4" ht="42">
      <c r="A15" s="288">
        <v>12</v>
      </c>
      <c r="B15" s="289" t="s">
        <v>486</v>
      </c>
      <c r="C15" s="290" t="s">
        <v>487</v>
      </c>
      <c r="D15" s="291">
        <v>12</v>
      </c>
    </row>
    <row r="16" spans="1:4" ht="42">
      <c r="A16" s="284">
        <v>13</v>
      </c>
      <c r="B16" s="285" t="s">
        <v>488</v>
      </c>
      <c r="C16" s="286" t="s">
        <v>489</v>
      </c>
      <c r="D16" s="287">
        <v>13</v>
      </c>
    </row>
    <row r="17" spans="1:4" ht="42">
      <c r="A17" s="288">
        <v>14</v>
      </c>
      <c r="B17" s="289" t="s">
        <v>275</v>
      </c>
      <c r="C17" s="290" t="s">
        <v>490</v>
      </c>
      <c r="D17" s="291">
        <v>14</v>
      </c>
    </row>
    <row r="18" spans="1:4" ht="21">
      <c r="A18" s="284">
        <v>15</v>
      </c>
      <c r="B18" s="285" t="s">
        <v>491</v>
      </c>
      <c r="C18" s="286" t="s">
        <v>492</v>
      </c>
      <c r="D18" s="287">
        <v>15</v>
      </c>
    </row>
    <row r="19" spans="1:4" ht="42">
      <c r="A19" s="288">
        <v>16</v>
      </c>
      <c r="B19" s="289" t="s">
        <v>493</v>
      </c>
      <c r="C19" s="290" t="s">
        <v>494</v>
      </c>
      <c r="D19" s="291">
        <v>16</v>
      </c>
    </row>
    <row r="20" spans="1:4" ht="42">
      <c r="A20" s="284">
        <v>17</v>
      </c>
      <c r="B20" s="285" t="s">
        <v>495</v>
      </c>
      <c r="C20" s="286" t="s">
        <v>496</v>
      </c>
      <c r="D20" s="287">
        <v>17</v>
      </c>
    </row>
    <row r="21" spans="1:4" ht="42">
      <c r="A21" s="288">
        <v>18</v>
      </c>
      <c r="B21" s="289" t="s">
        <v>497</v>
      </c>
      <c r="C21" s="290" t="s">
        <v>498</v>
      </c>
      <c r="D21" s="291">
        <v>18</v>
      </c>
    </row>
    <row r="22" spans="1:4" ht="42">
      <c r="A22" s="284">
        <v>19</v>
      </c>
      <c r="B22" s="285" t="s">
        <v>499</v>
      </c>
      <c r="C22" s="286" t="s">
        <v>500</v>
      </c>
      <c r="D22" s="287">
        <v>19</v>
      </c>
    </row>
    <row r="23" spans="1:4" ht="42">
      <c r="A23" s="288">
        <v>20</v>
      </c>
      <c r="B23" s="289" t="s">
        <v>501</v>
      </c>
      <c r="C23" s="290" t="s">
        <v>502</v>
      </c>
      <c r="D23" s="291">
        <v>20</v>
      </c>
    </row>
    <row r="24" spans="1:4" ht="42">
      <c r="A24" s="284">
        <v>21</v>
      </c>
      <c r="B24" s="285" t="s">
        <v>503</v>
      </c>
      <c r="C24" s="286" t="s">
        <v>504</v>
      </c>
      <c r="D24" s="287">
        <v>21</v>
      </c>
    </row>
    <row r="25" spans="1:4" ht="42">
      <c r="A25" s="288">
        <v>22</v>
      </c>
      <c r="B25" s="289" t="s">
        <v>283</v>
      </c>
      <c r="C25" s="290" t="s">
        <v>505</v>
      </c>
      <c r="D25" s="291">
        <v>22</v>
      </c>
    </row>
    <row r="26" spans="1:4" ht="42">
      <c r="A26" s="284">
        <v>23</v>
      </c>
      <c r="B26" s="285" t="s">
        <v>506</v>
      </c>
      <c r="C26" s="286" t="s">
        <v>507</v>
      </c>
      <c r="D26" s="287">
        <v>23</v>
      </c>
    </row>
    <row r="27" spans="1:4" ht="42">
      <c r="A27" s="288">
        <v>24</v>
      </c>
      <c r="B27" s="289" t="s">
        <v>285</v>
      </c>
      <c r="C27" s="290" t="s">
        <v>508</v>
      </c>
      <c r="D27" s="291">
        <v>24</v>
      </c>
    </row>
    <row r="28" spans="1:4" ht="42">
      <c r="A28" s="284">
        <v>25</v>
      </c>
      <c r="B28" s="285" t="s">
        <v>286</v>
      </c>
      <c r="C28" s="286" t="s">
        <v>509</v>
      </c>
      <c r="D28" s="287">
        <v>25</v>
      </c>
    </row>
    <row r="29" spans="1:4" ht="42">
      <c r="A29" s="288">
        <v>26</v>
      </c>
      <c r="B29" s="289" t="s">
        <v>510</v>
      </c>
      <c r="C29" s="290" t="s">
        <v>511</v>
      </c>
      <c r="D29" s="291">
        <v>26</v>
      </c>
    </row>
    <row r="30" spans="1:4" ht="42">
      <c r="A30" s="284">
        <v>27</v>
      </c>
      <c r="B30" s="285" t="s">
        <v>218</v>
      </c>
      <c r="C30" s="286" t="s">
        <v>512</v>
      </c>
      <c r="D30" s="287">
        <v>27</v>
      </c>
    </row>
    <row r="31" spans="1:4" ht="42">
      <c r="A31" s="288">
        <v>28</v>
      </c>
      <c r="B31" s="289" t="s">
        <v>219</v>
      </c>
      <c r="C31" s="290" t="s">
        <v>513</v>
      </c>
      <c r="D31" s="291">
        <v>28</v>
      </c>
    </row>
    <row r="32" spans="1:4" ht="42">
      <c r="A32" s="284">
        <v>29</v>
      </c>
      <c r="B32" s="285" t="s">
        <v>220</v>
      </c>
      <c r="C32" s="286" t="s">
        <v>514</v>
      </c>
      <c r="D32" s="287">
        <v>29</v>
      </c>
    </row>
    <row r="33" spans="1:4" ht="42">
      <c r="A33" s="288">
        <v>30</v>
      </c>
      <c r="B33" s="289" t="s">
        <v>221</v>
      </c>
      <c r="C33" s="290" t="s">
        <v>515</v>
      </c>
      <c r="D33" s="291">
        <v>30</v>
      </c>
    </row>
    <row r="34" spans="1:4" ht="42">
      <c r="A34" s="284">
        <v>31</v>
      </c>
      <c r="B34" s="285" t="s">
        <v>516</v>
      </c>
      <c r="C34" s="286" t="s">
        <v>517</v>
      </c>
      <c r="D34" s="287">
        <v>31</v>
      </c>
    </row>
    <row r="35" spans="1:4" ht="42">
      <c r="A35" s="288">
        <v>32</v>
      </c>
      <c r="B35" s="289" t="s">
        <v>518</v>
      </c>
      <c r="C35" s="290" t="s">
        <v>519</v>
      </c>
      <c r="D35" s="291">
        <v>32</v>
      </c>
    </row>
    <row r="36" spans="1:4" ht="42">
      <c r="A36" s="284">
        <v>33</v>
      </c>
      <c r="B36" s="285" t="s">
        <v>520</v>
      </c>
      <c r="C36" s="286" t="s">
        <v>521</v>
      </c>
      <c r="D36" s="287">
        <v>33</v>
      </c>
    </row>
    <row r="37" spans="1:4" ht="42">
      <c r="A37" s="288">
        <v>34</v>
      </c>
      <c r="B37" s="289" t="s">
        <v>522</v>
      </c>
      <c r="C37" s="290" t="s">
        <v>523</v>
      </c>
      <c r="D37" s="291">
        <v>34</v>
      </c>
    </row>
    <row r="38" spans="1:4" ht="42">
      <c r="A38" s="284">
        <v>35</v>
      </c>
      <c r="B38" s="285" t="s">
        <v>223</v>
      </c>
      <c r="C38" s="286" t="s">
        <v>524</v>
      </c>
      <c r="D38" s="287">
        <v>35</v>
      </c>
    </row>
    <row r="39" spans="1:4" ht="42">
      <c r="A39" s="288">
        <v>36</v>
      </c>
      <c r="B39" s="289" t="s">
        <v>224</v>
      </c>
      <c r="C39" s="290" t="s">
        <v>525</v>
      </c>
      <c r="D39" s="291">
        <v>36</v>
      </c>
    </row>
    <row r="40" spans="1:4" ht="42">
      <c r="A40" s="284">
        <v>37</v>
      </c>
      <c r="B40" s="285" t="s">
        <v>225</v>
      </c>
      <c r="C40" s="286" t="s">
        <v>526</v>
      </c>
      <c r="D40" s="287">
        <v>37</v>
      </c>
    </row>
    <row r="41" spans="1:4" ht="42">
      <c r="A41" s="288">
        <v>38</v>
      </c>
      <c r="B41" s="289" t="s">
        <v>226</v>
      </c>
      <c r="C41" s="290" t="s">
        <v>527</v>
      </c>
      <c r="D41" s="291">
        <v>38</v>
      </c>
    </row>
    <row r="42" spans="1:4" ht="42">
      <c r="A42" s="284">
        <v>39</v>
      </c>
      <c r="B42" s="285" t="s">
        <v>528</v>
      </c>
      <c r="C42" s="286" t="s">
        <v>529</v>
      </c>
      <c r="D42" s="287">
        <v>39</v>
      </c>
    </row>
    <row r="43" spans="1:4" ht="42">
      <c r="A43" s="288">
        <v>40</v>
      </c>
      <c r="B43" s="289" t="s">
        <v>228</v>
      </c>
      <c r="C43" s="290" t="s">
        <v>530</v>
      </c>
      <c r="D43" s="291">
        <v>40</v>
      </c>
    </row>
    <row r="44" spans="1:4" ht="42">
      <c r="A44" s="284">
        <v>41</v>
      </c>
      <c r="B44" s="285" t="s">
        <v>531</v>
      </c>
      <c r="C44" s="286" t="s">
        <v>532</v>
      </c>
      <c r="D44" s="287">
        <v>41</v>
      </c>
    </row>
    <row r="45" spans="1:4" ht="42">
      <c r="A45" s="288">
        <v>42</v>
      </c>
      <c r="B45" s="289" t="s">
        <v>230</v>
      </c>
      <c r="C45" s="290" t="s">
        <v>533</v>
      </c>
      <c r="D45" s="291">
        <v>42</v>
      </c>
    </row>
    <row r="46" spans="1:4" ht="42">
      <c r="A46" s="284">
        <v>43</v>
      </c>
      <c r="B46" s="285" t="s">
        <v>406</v>
      </c>
      <c r="C46" s="286" t="s">
        <v>534</v>
      </c>
      <c r="D46" s="287">
        <v>43</v>
      </c>
    </row>
    <row r="47" spans="1:4" ht="42">
      <c r="A47" s="288">
        <v>44</v>
      </c>
      <c r="B47" s="289" t="s">
        <v>535</v>
      </c>
      <c r="C47" s="290" t="s">
        <v>536</v>
      </c>
      <c r="D47" s="291">
        <v>44</v>
      </c>
    </row>
    <row r="48" spans="1:4" ht="42">
      <c r="A48" s="284">
        <v>45</v>
      </c>
      <c r="B48" s="285" t="s">
        <v>537</v>
      </c>
      <c r="C48" s="286" t="s">
        <v>538</v>
      </c>
      <c r="D48" s="287">
        <v>45</v>
      </c>
    </row>
    <row r="49" spans="1:4" ht="42">
      <c r="A49" s="288">
        <v>46</v>
      </c>
      <c r="B49" s="289" t="s">
        <v>539</v>
      </c>
      <c r="C49" s="290" t="s">
        <v>540</v>
      </c>
      <c r="D49" s="291">
        <v>46</v>
      </c>
    </row>
    <row r="50" spans="1:4" ht="42">
      <c r="A50" s="284">
        <v>47</v>
      </c>
      <c r="B50" s="285" t="s">
        <v>541</v>
      </c>
      <c r="C50" s="286" t="s">
        <v>542</v>
      </c>
      <c r="D50" s="287">
        <v>47</v>
      </c>
    </row>
    <row r="51" spans="1:4" ht="42">
      <c r="A51" s="288">
        <v>48</v>
      </c>
      <c r="B51" s="289" t="s">
        <v>543</v>
      </c>
      <c r="C51" s="290" t="s">
        <v>544</v>
      </c>
      <c r="D51" s="291">
        <v>48</v>
      </c>
    </row>
    <row r="52" spans="1:4" ht="42">
      <c r="A52" s="284">
        <v>49</v>
      </c>
      <c r="B52" s="285" t="s">
        <v>545</v>
      </c>
      <c r="C52" s="286" t="s">
        <v>546</v>
      </c>
      <c r="D52" s="287">
        <v>49</v>
      </c>
    </row>
    <row r="53" spans="1:4" ht="42">
      <c r="A53" s="288">
        <v>50</v>
      </c>
      <c r="B53" s="289" t="s">
        <v>547</v>
      </c>
      <c r="C53" s="290" t="s">
        <v>548</v>
      </c>
      <c r="D53" s="291">
        <v>50</v>
      </c>
    </row>
    <row r="54" spans="1:4" ht="42">
      <c r="A54" s="284">
        <v>51</v>
      </c>
      <c r="B54" s="285" t="s">
        <v>549</v>
      </c>
      <c r="C54" s="286" t="s">
        <v>550</v>
      </c>
      <c r="D54" s="287">
        <v>51</v>
      </c>
    </row>
    <row r="55" spans="1:4" ht="42">
      <c r="A55" s="288">
        <v>52</v>
      </c>
      <c r="B55" s="289" t="s">
        <v>551</v>
      </c>
      <c r="C55" s="290" t="s">
        <v>552</v>
      </c>
      <c r="D55" s="291">
        <v>52</v>
      </c>
    </row>
    <row r="56" spans="1:4" ht="42">
      <c r="A56" s="284">
        <v>53</v>
      </c>
      <c r="B56" s="285" t="s">
        <v>553</v>
      </c>
      <c r="C56" s="286" t="s">
        <v>554</v>
      </c>
      <c r="D56" s="287">
        <v>53</v>
      </c>
    </row>
    <row r="57" spans="1:4" ht="42">
      <c r="A57" s="288">
        <v>54</v>
      </c>
      <c r="B57" s="289" t="s">
        <v>555</v>
      </c>
      <c r="C57" s="290" t="s">
        <v>556</v>
      </c>
      <c r="D57" s="291">
        <v>54</v>
      </c>
    </row>
    <row r="58" spans="1:4" ht="42">
      <c r="A58" s="284">
        <v>55</v>
      </c>
      <c r="B58" s="285" t="s">
        <v>557</v>
      </c>
      <c r="C58" s="286" t="s">
        <v>558</v>
      </c>
      <c r="D58" s="287">
        <v>55</v>
      </c>
    </row>
    <row r="59" spans="1:4" ht="42">
      <c r="A59" s="288">
        <v>56</v>
      </c>
      <c r="B59" s="289" t="s">
        <v>559</v>
      </c>
      <c r="C59" s="290" t="s">
        <v>560</v>
      </c>
      <c r="D59" s="291">
        <v>56</v>
      </c>
    </row>
    <row r="60" spans="1:4" ht="42">
      <c r="A60" s="284">
        <v>57</v>
      </c>
      <c r="B60" s="285" t="s">
        <v>561</v>
      </c>
      <c r="C60" s="286" t="s">
        <v>562</v>
      </c>
      <c r="D60" s="287">
        <v>57</v>
      </c>
    </row>
    <row r="61" spans="1:4" ht="42">
      <c r="A61" s="288">
        <v>58</v>
      </c>
      <c r="B61" s="289" t="s">
        <v>563</v>
      </c>
      <c r="C61" s="290" t="s">
        <v>564</v>
      </c>
      <c r="D61" s="291">
        <v>58</v>
      </c>
    </row>
    <row r="62" spans="1:4" ht="42">
      <c r="A62" s="284">
        <v>59</v>
      </c>
      <c r="B62" s="285" t="s">
        <v>565</v>
      </c>
      <c r="C62" s="286" t="s">
        <v>566</v>
      </c>
      <c r="D62" s="287">
        <v>59</v>
      </c>
    </row>
    <row r="63" spans="1:4" ht="42">
      <c r="A63" s="288">
        <v>60</v>
      </c>
      <c r="B63" s="289" t="s">
        <v>567</v>
      </c>
      <c r="C63" s="290" t="s">
        <v>568</v>
      </c>
      <c r="D63" s="291">
        <v>60</v>
      </c>
    </row>
    <row r="64" spans="1:4" ht="42">
      <c r="A64" s="284">
        <v>61</v>
      </c>
      <c r="B64" s="285" t="s">
        <v>569</v>
      </c>
      <c r="C64" s="286" t="s">
        <v>570</v>
      </c>
      <c r="D64" s="287">
        <v>61</v>
      </c>
    </row>
    <row r="65" spans="1:4" ht="42.75" thickBot="1">
      <c r="A65" s="292">
        <v>62</v>
      </c>
      <c r="B65" s="293" t="s">
        <v>571</v>
      </c>
      <c r="C65" s="294" t="s">
        <v>572</v>
      </c>
      <c r="D65" s="295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4"/>
  <sheetViews>
    <sheetView rightToLeft="1" zoomScale="50" zoomScaleNormal="50" zoomScalePageLayoutView="0" workbookViewId="0" topLeftCell="A2">
      <selection activeCell="H13" sqref="H13"/>
    </sheetView>
  </sheetViews>
  <sheetFormatPr defaultColWidth="15.7109375" defaultRowHeight="30" customHeight="1"/>
  <cols>
    <col min="1" max="1" width="25.57421875" style="8" customWidth="1"/>
    <col min="2" max="3" width="18.421875" style="8" customWidth="1"/>
    <col min="4" max="4" width="19.57421875" style="8" customWidth="1"/>
    <col min="5" max="9" width="18.421875" style="8" customWidth="1"/>
    <col min="10" max="10" width="19.8515625" style="8" customWidth="1"/>
    <col min="11" max="11" width="25.57421875" style="8" customWidth="1"/>
    <col min="12" max="16384" width="15.7109375" style="8" customWidth="1"/>
  </cols>
  <sheetData>
    <row r="1" spans="1:11" s="4" customFormat="1" ht="30" customHeight="1">
      <c r="A1" s="1" t="s">
        <v>239</v>
      </c>
      <c r="B1" s="1"/>
      <c r="C1" s="1"/>
      <c r="D1" s="1"/>
      <c r="E1" s="1"/>
      <c r="F1" s="1"/>
      <c r="G1" s="25"/>
      <c r="H1" s="1"/>
      <c r="I1" s="1"/>
      <c r="K1" s="2" t="s">
        <v>240</v>
      </c>
    </row>
    <row r="2" spans="1:11" s="5" customFormat="1" ht="30" customHeight="1">
      <c r="A2" s="325" t="s">
        <v>260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s="6" customFormat="1" ht="30" customHeight="1">
      <c r="A3" s="326" t="s">
        <v>302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s="7" customFormat="1" ht="34.5" customHeight="1">
      <c r="A5" s="311" t="s">
        <v>84</v>
      </c>
      <c r="B5" s="317" t="s">
        <v>236</v>
      </c>
      <c r="C5" s="317"/>
      <c r="D5" s="317"/>
      <c r="E5" s="317" t="s">
        <v>237</v>
      </c>
      <c r="F5" s="317"/>
      <c r="G5" s="317"/>
      <c r="H5" s="317" t="s">
        <v>36</v>
      </c>
      <c r="I5" s="317"/>
      <c r="J5" s="318"/>
      <c r="K5" s="327" t="s">
        <v>63</v>
      </c>
    </row>
    <row r="6" spans="1:11" s="7" customFormat="1" ht="34.5" customHeight="1">
      <c r="A6" s="319"/>
      <c r="B6" s="323" t="s">
        <v>400</v>
      </c>
      <c r="C6" s="323"/>
      <c r="D6" s="323"/>
      <c r="E6" s="323" t="s">
        <v>238</v>
      </c>
      <c r="F6" s="323"/>
      <c r="G6" s="323"/>
      <c r="H6" s="323" t="s">
        <v>79</v>
      </c>
      <c r="I6" s="323"/>
      <c r="J6" s="324"/>
      <c r="K6" s="328"/>
    </row>
    <row r="7" spans="1:11" s="7" customFormat="1" ht="34.5" customHeight="1">
      <c r="A7" s="319"/>
      <c r="B7" s="95" t="s">
        <v>2</v>
      </c>
      <c r="C7" s="95" t="s">
        <v>3</v>
      </c>
      <c r="D7" s="95" t="s">
        <v>4</v>
      </c>
      <c r="E7" s="95" t="s">
        <v>2</v>
      </c>
      <c r="F7" s="95" t="s">
        <v>3</v>
      </c>
      <c r="G7" s="95" t="s">
        <v>4</v>
      </c>
      <c r="H7" s="95" t="s">
        <v>2</v>
      </c>
      <c r="I7" s="95" t="s">
        <v>3</v>
      </c>
      <c r="J7" s="96" t="s">
        <v>4</v>
      </c>
      <c r="K7" s="328"/>
    </row>
    <row r="8" spans="1:11" s="7" customFormat="1" ht="34.5" customHeight="1">
      <c r="A8" s="310"/>
      <c r="B8" s="97" t="s">
        <v>5</v>
      </c>
      <c r="C8" s="97" t="s">
        <v>6</v>
      </c>
      <c r="D8" s="98" t="s">
        <v>7</v>
      </c>
      <c r="E8" s="97" t="s">
        <v>5</v>
      </c>
      <c r="F8" s="97" t="s">
        <v>6</v>
      </c>
      <c r="G8" s="98" t="s">
        <v>7</v>
      </c>
      <c r="H8" s="97" t="s">
        <v>5</v>
      </c>
      <c r="I8" s="97" t="s">
        <v>6</v>
      </c>
      <c r="J8" s="99" t="s">
        <v>7</v>
      </c>
      <c r="K8" s="323"/>
    </row>
    <row r="9" spans="1:11" s="7" customFormat="1" ht="64.5" customHeight="1">
      <c r="A9" s="103" t="s">
        <v>64</v>
      </c>
      <c r="B9" s="229">
        <v>1476895</v>
      </c>
      <c r="C9" s="229">
        <v>255351</v>
      </c>
      <c r="D9" s="230">
        <f>SUM(B9:C9)</f>
        <v>1732246</v>
      </c>
      <c r="E9" s="229">
        <v>234726</v>
      </c>
      <c r="F9" s="229">
        <v>166332</v>
      </c>
      <c r="G9" s="230">
        <f>SUM(E9:F9)</f>
        <v>401058</v>
      </c>
      <c r="H9" s="229">
        <f aca="true" t="shared" si="0" ref="H9:I12">B9+E9</f>
        <v>1711621</v>
      </c>
      <c r="I9" s="229">
        <f t="shared" si="0"/>
        <v>421683</v>
      </c>
      <c r="J9" s="231">
        <f>SUM(H9:I9)</f>
        <v>2133304</v>
      </c>
      <c r="K9" s="104" t="s">
        <v>65</v>
      </c>
    </row>
    <row r="10" spans="1:11" s="7" customFormat="1" ht="64.5" customHeight="1">
      <c r="A10" s="101" t="s">
        <v>66</v>
      </c>
      <c r="B10" s="232">
        <v>7764309</v>
      </c>
      <c r="C10" s="232">
        <v>1010219</v>
      </c>
      <c r="D10" s="233">
        <f>SUM(B10:C10)</f>
        <v>8774528</v>
      </c>
      <c r="E10" s="232">
        <v>40633</v>
      </c>
      <c r="F10" s="232">
        <v>199054</v>
      </c>
      <c r="G10" s="233">
        <f>SUM(E10:F10)</f>
        <v>239687</v>
      </c>
      <c r="H10" s="232">
        <f t="shared" si="0"/>
        <v>7804942</v>
      </c>
      <c r="I10" s="232">
        <f t="shared" si="0"/>
        <v>1209273</v>
      </c>
      <c r="J10" s="234">
        <f>SUM(H10:I10)</f>
        <v>9014215</v>
      </c>
      <c r="K10" s="102" t="s">
        <v>67</v>
      </c>
    </row>
    <row r="11" spans="1:11" s="7" customFormat="1" ht="64.5" customHeight="1">
      <c r="A11" s="105" t="s">
        <v>68</v>
      </c>
      <c r="B11" s="229">
        <v>50554</v>
      </c>
      <c r="C11" s="229">
        <v>36353</v>
      </c>
      <c r="D11" s="230">
        <f>SUM(B11:C11)</f>
        <v>86907</v>
      </c>
      <c r="E11" s="229">
        <v>2197</v>
      </c>
      <c r="F11" s="229">
        <v>8117</v>
      </c>
      <c r="G11" s="230">
        <f>SUM(E11:F11)</f>
        <v>10314</v>
      </c>
      <c r="H11" s="229">
        <f t="shared" si="0"/>
        <v>52751</v>
      </c>
      <c r="I11" s="229">
        <f t="shared" si="0"/>
        <v>44470</v>
      </c>
      <c r="J11" s="231">
        <f>SUM(H11:I11)</f>
        <v>97221</v>
      </c>
      <c r="K11" s="106" t="s">
        <v>75</v>
      </c>
    </row>
    <row r="12" spans="1:11" s="7" customFormat="1" ht="64.5" customHeight="1">
      <c r="A12" s="101" t="s">
        <v>69</v>
      </c>
      <c r="B12" s="232">
        <v>21624</v>
      </c>
      <c r="C12" s="232">
        <v>19428</v>
      </c>
      <c r="D12" s="233">
        <f>SUM(B12:C12)</f>
        <v>41052</v>
      </c>
      <c r="E12" s="232">
        <v>54</v>
      </c>
      <c r="F12" s="232">
        <v>898</v>
      </c>
      <c r="G12" s="233">
        <f>SUM(E12:F12)</f>
        <v>952</v>
      </c>
      <c r="H12" s="232">
        <f t="shared" si="0"/>
        <v>21678</v>
      </c>
      <c r="I12" s="232">
        <f t="shared" si="0"/>
        <v>20326</v>
      </c>
      <c r="J12" s="234">
        <f>SUM(H12:I12)</f>
        <v>42004</v>
      </c>
      <c r="K12" s="102" t="s">
        <v>76</v>
      </c>
    </row>
    <row r="13" spans="1:11" s="7" customFormat="1" ht="64.5" customHeight="1">
      <c r="A13" s="47" t="s">
        <v>83</v>
      </c>
      <c r="B13" s="235">
        <f aca="true" t="shared" si="1" ref="B13:J13">SUM(B9:B12)</f>
        <v>9313382</v>
      </c>
      <c r="C13" s="235">
        <f t="shared" si="1"/>
        <v>1321351</v>
      </c>
      <c r="D13" s="235">
        <f t="shared" si="1"/>
        <v>10634733</v>
      </c>
      <c r="E13" s="235">
        <f t="shared" si="1"/>
        <v>277610</v>
      </c>
      <c r="F13" s="235">
        <f t="shared" si="1"/>
        <v>374401</v>
      </c>
      <c r="G13" s="235">
        <f t="shared" si="1"/>
        <v>652011</v>
      </c>
      <c r="H13" s="235">
        <f t="shared" si="1"/>
        <v>9590992</v>
      </c>
      <c r="I13" s="235">
        <f t="shared" si="1"/>
        <v>1695752</v>
      </c>
      <c r="J13" s="236">
        <f t="shared" si="1"/>
        <v>11286744</v>
      </c>
      <c r="K13" s="100" t="s">
        <v>7</v>
      </c>
    </row>
    <row r="24" ht="30" customHeight="1">
      <c r="C24" s="12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O13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5.57421875" style="8" customWidth="1"/>
    <col min="2" max="9" width="18.421875" style="8" customWidth="1"/>
    <col min="10" max="10" width="19.8515625" style="8" customWidth="1"/>
    <col min="11" max="11" width="25.57421875" style="8" customWidth="1"/>
    <col min="12" max="16384" width="15.7109375" style="8" customWidth="1"/>
  </cols>
  <sheetData>
    <row r="1" spans="1:11" s="4" customFormat="1" ht="30" customHeight="1">
      <c r="A1" s="1" t="s">
        <v>241</v>
      </c>
      <c r="B1" s="1"/>
      <c r="C1" s="1"/>
      <c r="D1" s="1"/>
      <c r="E1" s="1"/>
      <c r="F1" s="1"/>
      <c r="G1" s="25"/>
      <c r="H1" s="1"/>
      <c r="I1" s="1"/>
      <c r="K1" s="2" t="s">
        <v>242</v>
      </c>
    </row>
    <row r="2" spans="1:11" s="5" customFormat="1" ht="30" customHeight="1">
      <c r="A2" s="325" t="s">
        <v>261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s="6" customFormat="1" ht="30" customHeight="1">
      <c r="A3" s="326" t="s">
        <v>303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s="7" customFormat="1" ht="34.5" customHeight="1">
      <c r="A5" s="311" t="s">
        <v>84</v>
      </c>
      <c r="B5" s="317" t="s">
        <v>236</v>
      </c>
      <c r="C5" s="317"/>
      <c r="D5" s="317"/>
      <c r="E5" s="317" t="s">
        <v>237</v>
      </c>
      <c r="F5" s="317"/>
      <c r="G5" s="317"/>
      <c r="H5" s="317" t="s">
        <v>36</v>
      </c>
      <c r="I5" s="317"/>
      <c r="J5" s="318"/>
      <c r="K5" s="327" t="s">
        <v>63</v>
      </c>
    </row>
    <row r="6" spans="1:11" s="7" customFormat="1" ht="34.5" customHeight="1">
      <c r="A6" s="319"/>
      <c r="B6" s="323" t="s">
        <v>400</v>
      </c>
      <c r="C6" s="323"/>
      <c r="D6" s="323"/>
      <c r="E6" s="323" t="s">
        <v>238</v>
      </c>
      <c r="F6" s="323"/>
      <c r="G6" s="323"/>
      <c r="H6" s="323" t="s">
        <v>7</v>
      </c>
      <c r="I6" s="323"/>
      <c r="J6" s="324"/>
      <c r="K6" s="328"/>
    </row>
    <row r="7" spans="1:11" s="7" customFormat="1" ht="34.5" customHeight="1">
      <c r="A7" s="319"/>
      <c r="B7" s="95" t="s">
        <v>2</v>
      </c>
      <c r="C7" s="95" t="s">
        <v>3</v>
      </c>
      <c r="D7" s="95" t="s">
        <v>4</v>
      </c>
      <c r="E7" s="95" t="s">
        <v>2</v>
      </c>
      <c r="F7" s="95" t="s">
        <v>3</v>
      </c>
      <c r="G7" s="95" t="s">
        <v>4</v>
      </c>
      <c r="H7" s="95" t="s">
        <v>2</v>
      </c>
      <c r="I7" s="95" t="s">
        <v>3</v>
      </c>
      <c r="J7" s="96" t="s">
        <v>4</v>
      </c>
      <c r="K7" s="328"/>
    </row>
    <row r="8" spans="1:11" s="7" customFormat="1" ht="34.5" customHeight="1">
      <c r="A8" s="310"/>
      <c r="B8" s="97" t="s">
        <v>5</v>
      </c>
      <c r="C8" s="97" t="s">
        <v>6</v>
      </c>
      <c r="D8" s="98" t="s">
        <v>7</v>
      </c>
      <c r="E8" s="97" t="s">
        <v>5</v>
      </c>
      <c r="F8" s="97" t="s">
        <v>6</v>
      </c>
      <c r="G8" s="98" t="s">
        <v>7</v>
      </c>
      <c r="H8" s="97" t="s">
        <v>5</v>
      </c>
      <c r="I8" s="97" t="s">
        <v>6</v>
      </c>
      <c r="J8" s="99" t="s">
        <v>7</v>
      </c>
      <c r="K8" s="323"/>
    </row>
    <row r="9" spans="1:15" s="7" customFormat="1" ht="64.5" customHeight="1">
      <c r="A9" s="103" t="s">
        <v>64</v>
      </c>
      <c r="B9" s="229">
        <v>796696</v>
      </c>
      <c r="C9" s="229">
        <v>143058</v>
      </c>
      <c r="D9" s="230">
        <f>SUM(B9:C9)</f>
        <v>939754</v>
      </c>
      <c r="E9" s="229">
        <v>226441</v>
      </c>
      <c r="F9" s="229">
        <v>162332</v>
      </c>
      <c r="G9" s="230">
        <f>SUM(E9:F9)</f>
        <v>388773</v>
      </c>
      <c r="H9" s="229">
        <f aca="true" t="shared" si="0" ref="H9:I12">B9+E9</f>
        <v>1023137</v>
      </c>
      <c r="I9" s="229">
        <f t="shared" si="0"/>
        <v>305390</v>
      </c>
      <c r="J9" s="231">
        <f>SUM(H9:I9)</f>
        <v>1328527</v>
      </c>
      <c r="K9" s="104" t="s">
        <v>65</v>
      </c>
      <c r="M9" s="28"/>
      <c r="N9" s="28"/>
      <c r="O9" s="28"/>
    </row>
    <row r="10" spans="1:15" s="7" customFormat="1" ht="64.5" customHeight="1">
      <c r="A10" s="101" t="s">
        <v>66</v>
      </c>
      <c r="B10" s="232">
        <v>3108204</v>
      </c>
      <c r="C10" s="232">
        <v>497379</v>
      </c>
      <c r="D10" s="233">
        <f>SUM(B10:C10)</f>
        <v>3605583</v>
      </c>
      <c r="E10" s="232">
        <v>36733</v>
      </c>
      <c r="F10" s="232">
        <v>192724</v>
      </c>
      <c r="G10" s="233">
        <f>SUM(E10:F10)</f>
        <v>229457</v>
      </c>
      <c r="H10" s="232">
        <f t="shared" si="0"/>
        <v>3144937</v>
      </c>
      <c r="I10" s="232">
        <f t="shared" si="0"/>
        <v>690103</v>
      </c>
      <c r="J10" s="234">
        <f>SUM(H10:I10)</f>
        <v>3835040</v>
      </c>
      <c r="K10" s="102" t="s">
        <v>67</v>
      </c>
      <c r="M10" s="28"/>
      <c r="N10" s="28"/>
      <c r="O10" s="28"/>
    </row>
    <row r="11" spans="1:15" s="7" customFormat="1" ht="64.5" customHeight="1">
      <c r="A11" s="105" t="s">
        <v>68</v>
      </c>
      <c r="B11" s="229">
        <v>35648</v>
      </c>
      <c r="C11" s="229">
        <v>25628</v>
      </c>
      <c r="D11" s="230">
        <f>SUM(B11:C11)</f>
        <v>61276</v>
      </c>
      <c r="E11" s="229">
        <v>2197</v>
      </c>
      <c r="F11" s="229">
        <v>8117</v>
      </c>
      <c r="G11" s="230">
        <f>SUM(E11:F11)</f>
        <v>10314</v>
      </c>
      <c r="H11" s="229">
        <f t="shared" si="0"/>
        <v>37845</v>
      </c>
      <c r="I11" s="229">
        <f t="shared" si="0"/>
        <v>33745</v>
      </c>
      <c r="J11" s="231">
        <f>SUM(H11:I11)</f>
        <v>71590</v>
      </c>
      <c r="K11" s="106" t="s">
        <v>75</v>
      </c>
      <c r="M11" s="28"/>
      <c r="N11" s="28"/>
      <c r="O11" s="28"/>
    </row>
    <row r="12" spans="1:15" s="7" customFormat="1" ht="64.5" customHeight="1">
      <c r="A12" s="101" t="s">
        <v>69</v>
      </c>
      <c r="B12" s="232">
        <v>10707</v>
      </c>
      <c r="C12" s="232">
        <v>13797</v>
      </c>
      <c r="D12" s="233">
        <f>SUM(B12:C12)</f>
        <v>24504</v>
      </c>
      <c r="E12" s="232">
        <v>54</v>
      </c>
      <c r="F12" s="232">
        <v>446</v>
      </c>
      <c r="G12" s="233">
        <f>SUM(E12:F12)</f>
        <v>500</v>
      </c>
      <c r="H12" s="232">
        <f t="shared" si="0"/>
        <v>10761</v>
      </c>
      <c r="I12" s="232">
        <f t="shared" si="0"/>
        <v>14243</v>
      </c>
      <c r="J12" s="234">
        <f>SUM(H12:I12)</f>
        <v>25004</v>
      </c>
      <c r="K12" s="102" t="s">
        <v>76</v>
      </c>
      <c r="M12" s="28"/>
      <c r="N12" s="28"/>
      <c r="O12" s="28"/>
    </row>
    <row r="13" spans="1:15" s="7" customFormat="1" ht="64.5" customHeight="1">
      <c r="A13" s="47" t="s">
        <v>83</v>
      </c>
      <c r="B13" s="235">
        <f aca="true" t="shared" si="1" ref="B13:J13">SUM(B9:B12)</f>
        <v>3951255</v>
      </c>
      <c r="C13" s="235">
        <f t="shared" si="1"/>
        <v>679862</v>
      </c>
      <c r="D13" s="235">
        <f t="shared" si="1"/>
        <v>4631117</v>
      </c>
      <c r="E13" s="235">
        <f t="shared" si="1"/>
        <v>265425</v>
      </c>
      <c r="F13" s="235">
        <f t="shared" si="1"/>
        <v>363619</v>
      </c>
      <c r="G13" s="235">
        <f t="shared" si="1"/>
        <v>629044</v>
      </c>
      <c r="H13" s="235">
        <f t="shared" si="1"/>
        <v>4216680</v>
      </c>
      <c r="I13" s="235">
        <f t="shared" si="1"/>
        <v>1043481</v>
      </c>
      <c r="J13" s="236">
        <f t="shared" si="1"/>
        <v>5260161</v>
      </c>
      <c r="K13" s="100" t="s">
        <v>7</v>
      </c>
      <c r="M13" s="29"/>
      <c r="N13" s="29"/>
      <c r="O13" s="29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8515625" style="8" customWidth="1"/>
    <col min="2" max="8" width="25.00390625" style="8" customWidth="1"/>
    <col min="9" max="9" width="24.00390625" style="8" customWidth="1"/>
    <col min="10" max="16384" width="15.7109375" style="8" customWidth="1"/>
  </cols>
  <sheetData>
    <row r="1" spans="1:12" s="4" customFormat="1" ht="30" customHeight="1">
      <c r="A1" s="1" t="s">
        <v>247</v>
      </c>
      <c r="B1" s="1"/>
      <c r="C1" s="1"/>
      <c r="D1" s="1"/>
      <c r="E1" s="1"/>
      <c r="F1" s="1"/>
      <c r="G1" s="1"/>
      <c r="H1" s="1"/>
      <c r="I1" s="2" t="s">
        <v>196</v>
      </c>
      <c r="J1" s="13"/>
      <c r="K1" s="9"/>
      <c r="L1" s="9"/>
    </row>
    <row r="2" spans="1:9" s="5" customFormat="1" ht="30" customHeight="1">
      <c r="A2" s="334" t="s">
        <v>272</v>
      </c>
      <c r="B2" s="334"/>
      <c r="C2" s="334"/>
      <c r="D2" s="334"/>
      <c r="E2" s="334"/>
      <c r="F2" s="334"/>
      <c r="G2" s="334"/>
      <c r="H2" s="334"/>
      <c r="I2" s="334"/>
    </row>
    <row r="3" spans="1:12" s="6" customFormat="1" ht="30" customHeight="1">
      <c r="A3" s="335" t="s">
        <v>204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</row>
    <row r="4" spans="1:12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</row>
    <row r="5" spans="1:12" s="7" customFormat="1" ht="81.75" customHeight="1">
      <c r="A5" s="331" t="s">
        <v>0</v>
      </c>
      <c r="B5" s="177" t="s">
        <v>401</v>
      </c>
      <c r="C5" s="177" t="s">
        <v>402</v>
      </c>
      <c r="D5" s="177" t="s">
        <v>403</v>
      </c>
      <c r="E5" s="177" t="s">
        <v>404</v>
      </c>
      <c r="F5" s="177" t="s">
        <v>405</v>
      </c>
      <c r="G5" s="52" t="s">
        <v>86</v>
      </c>
      <c r="H5" s="52" t="s">
        <v>87</v>
      </c>
      <c r="I5" s="329" t="s">
        <v>1</v>
      </c>
      <c r="J5" s="5"/>
      <c r="L5" s="5"/>
    </row>
    <row r="6" spans="1:12" s="7" customFormat="1" ht="81.75" customHeight="1">
      <c r="A6" s="332"/>
      <c r="B6" s="178" t="s">
        <v>455</v>
      </c>
      <c r="C6" s="178" t="s">
        <v>294</v>
      </c>
      <c r="D6" s="178" t="s">
        <v>457</v>
      </c>
      <c r="E6" s="178" t="s">
        <v>458</v>
      </c>
      <c r="F6" s="178" t="s">
        <v>456</v>
      </c>
      <c r="G6" s="53" t="s">
        <v>88</v>
      </c>
      <c r="H6" s="53" t="s">
        <v>7</v>
      </c>
      <c r="I6" s="330"/>
      <c r="J6" s="5"/>
      <c r="L6" s="5"/>
    </row>
    <row r="7" spans="1:12" s="7" customFormat="1" ht="34.5" customHeight="1">
      <c r="A7" s="44" t="s">
        <v>8</v>
      </c>
      <c r="B7" s="237">
        <v>880252</v>
      </c>
      <c r="C7" s="237">
        <v>1112208</v>
      </c>
      <c r="D7" s="237">
        <v>182165</v>
      </c>
      <c r="E7" s="237">
        <v>41089</v>
      </c>
      <c r="F7" s="237">
        <v>12938</v>
      </c>
      <c r="G7" s="237">
        <v>44384</v>
      </c>
      <c r="H7" s="238">
        <f>SUM(B7:G7)</f>
        <v>2273036</v>
      </c>
      <c r="I7" s="43" t="s">
        <v>9</v>
      </c>
      <c r="J7" s="14"/>
      <c r="L7" s="5"/>
    </row>
    <row r="8" spans="1:12" s="7" customFormat="1" ht="34.5" customHeight="1">
      <c r="A8" s="40" t="s">
        <v>10</v>
      </c>
      <c r="B8" s="239">
        <v>854058</v>
      </c>
      <c r="C8" s="239">
        <v>1319865</v>
      </c>
      <c r="D8" s="239">
        <v>171988</v>
      </c>
      <c r="E8" s="239">
        <v>46498</v>
      </c>
      <c r="F8" s="239">
        <v>11004</v>
      </c>
      <c r="G8" s="239">
        <v>48144</v>
      </c>
      <c r="H8" s="240">
        <f aca="true" t="shared" si="0" ref="H8:H19">SUM(B8:G8)</f>
        <v>2451557</v>
      </c>
      <c r="I8" s="41" t="s">
        <v>11</v>
      </c>
      <c r="J8" s="14"/>
      <c r="L8" s="5"/>
    </row>
    <row r="9" spans="1:12" s="7" customFormat="1" ht="34.5" customHeight="1">
      <c r="A9" s="42" t="s">
        <v>12</v>
      </c>
      <c r="B9" s="237">
        <v>240375</v>
      </c>
      <c r="C9" s="237">
        <v>328462</v>
      </c>
      <c r="D9" s="237">
        <v>41162</v>
      </c>
      <c r="E9" s="237">
        <v>12856</v>
      </c>
      <c r="F9" s="237">
        <v>237</v>
      </c>
      <c r="G9" s="237">
        <v>8640</v>
      </c>
      <c r="H9" s="238">
        <f t="shared" si="0"/>
        <v>631732</v>
      </c>
      <c r="I9" s="43" t="s">
        <v>13</v>
      </c>
      <c r="J9" s="14"/>
      <c r="L9" s="5"/>
    </row>
    <row r="10" spans="1:12" s="7" customFormat="1" ht="34.5" customHeight="1">
      <c r="A10" s="40" t="s">
        <v>14</v>
      </c>
      <c r="B10" s="239">
        <v>175477</v>
      </c>
      <c r="C10" s="239">
        <v>193658</v>
      </c>
      <c r="D10" s="239">
        <v>21671</v>
      </c>
      <c r="E10" s="239">
        <v>7031</v>
      </c>
      <c r="F10" s="239">
        <v>1092</v>
      </c>
      <c r="G10" s="239">
        <v>11026</v>
      </c>
      <c r="H10" s="240">
        <f t="shared" si="0"/>
        <v>409955</v>
      </c>
      <c r="I10" s="41" t="s">
        <v>15</v>
      </c>
      <c r="J10" s="14"/>
      <c r="L10" s="5"/>
    </row>
    <row r="11" spans="1:12" s="7" customFormat="1" ht="34.5" customHeight="1">
      <c r="A11" s="42" t="s">
        <v>16</v>
      </c>
      <c r="B11" s="237">
        <v>494987</v>
      </c>
      <c r="C11" s="237">
        <v>749052</v>
      </c>
      <c r="D11" s="237">
        <v>114524</v>
      </c>
      <c r="E11" s="237">
        <v>24558</v>
      </c>
      <c r="F11" s="237">
        <v>3747</v>
      </c>
      <c r="G11" s="237">
        <v>45372</v>
      </c>
      <c r="H11" s="238">
        <f t="shared" si="0"/>
        <v>1432240</v>
      </c>
      <c r="I11" s="43" t="s">
        <v>17</v>
      </c>
      <c r="J11" s="14"/>
      <c r="L11" s="5"/>
    </row>
    <row r="12" spans="1:12" s="7" customFormat="1" ht="34.5" customHeight="1">
      <c r="A12" s="40" t="s">
        <v>18</v>
      </c>
      <c r="B12" s="239">
        <v>275964</v>
      </c>
      <c r="C12" s="239">
        <v>370380</v>
      </c>
      <c r="D12" s="239">
        <v>43607</v>
      </c>
      <c r="E12" s="239">
        <v>10642</v>
      </c>
      <c r="F12" s="239">
        <v>876</v>
      </c>
      <c r="G12" s="239">
        <v>1296</v>
      </c>
      <c r="H12" s="240">
        <f t="shared" si="0"/>
        <v>702765</v>
      </c>
      <c r="I12" s="41" t="s">
        <v>19</v>
      </c>
      <c r="J12" s="14"/>
      <c r="L12" s="5"/>
    </row>
    <row r="13" spans="1:12" s="7" customFormat="1" ht="34.5" customHeight="1">
      <c r="A13" s="42" t="s">
        <v>20</v>
      </c>
      <c r="B13" s="237">
        <v>110032</v>
      </c>
      <c r="C13" s="237">
        <v>114390</v>
      </c>
      <c r="D13" s="237">
        <v>8597</v>
      </c>
      <c r="E13" s="237">
        <v>4476</v>
      </c>
      <c r="F13" s="237">
        <v>962</v>
      </c>
      <c r="G13" s="237">
        <v>8102</v>
      </c>
      <c r="H13" s="238">
        <f t="shared" si="0"/>
        <v>246559</v>
      </c>
      <c r="I13" s="43" t="s">
        <v>21</v>
      </c>
      <c r="J13" s="14"/>
      <c r="L13" s="5"/>
    </row>
    <row r="14" spans="1:12" s="7" customFormat="1" ht="34.5" customHeight="1">
      <c r="A14" s="40" t="s">
        <v>22</v>
      </c>
      <c r="B14" s="239">
        <v>80855</v>
      </c>
      <c r="C14" s="239">
        <v>118541</v>
      </c>
      <c r="D14" s="239">
        <v>4777</v>
      </c>
      <c r="E14" s="239">
        <v>2461</v>
      </c>
      <c r="F14" s="239">
        <v>358</v>
      </c>
      <c r="G14" s="239">
        <v>3576</v>
      </c>
      <c r="H14" s="240">
        <f t="shared" si="0"/>
        <v>210568</v>
      </c>
      <c r="I14" s="41" t="s">
        <v>23</v>
      </c>
      <c r="J14" s="14"/>
      <c r="L14" s="5"/>
    </row>
    <row r="15" spans="1:12" s="7" customFormat="1" ht="34.5" customHeight="1">
      <c r="A15" s="42" t="s">
        <v>24</v>
      </c>
      <c r="B15" s="237">
        <v>45694</v>
      </c>
      <c r="C15" s="237">
        <v>47876</v>
      </c>
      <c r="D15" s="237">
        <v>5629</v>
      </c>
      <c r="E15" s="237">
        <v>1928</v>
      </c>
      <c r="F15" s="237">
        <v>745</v>
      </c>
      <c r="G15" s="237">
        <v>4765</v>
      </c>
      <c r="H15" s="238">
        <f t="shared" si="0"/>
        <v>106637</v>
      </c>
      <c r="I15" s="43" t="s">
        <v>25</v>
      </c>
      <c r="J15" s="14"/>
      <c r="L15" s="5"/>
    </row>
    <row r="16" spans="1:12" s="7" customFormat="1" ht="34.5" customHeight="1">
      <c r="A16" s="40" t="s">
        <v>26</v>
      </c>
      <c r="B16" s="239">
        <v>169911</v>
      </c>
      <c r="C16" s="239">
        <v>281041</v>
      </c>
      <c r="D16" s="239">
        <v>30318</v>
      </c>
      <c r="E16" s="239">
        <v>15314</v>
      </c>
      <c r="F16" s="239">
        <v>1280</v>
      </c>
      <c r="G16" s="239">
        <v>10558</v>
      </c>
      <c r="H16" s="240">
        <f t="shared" si="0"/>
        <v>508422</v>
      </c>
      <c r="I16" s="41" t="s">
        <v>27</v>
      </c>
      <c r="J16" s="14"/>
      <c r="L16" s="5"/>
    </row>
    <row r="17" spans="1:12" s="7" customFormat="1" ht="34.5" customHeight="1">
      <c r="A17" s="42" t="s">
        <v>28</v>
      </c>
      <c r="B17" s="237">
        <v>61518</v>
      </c>
      <c r="C17" s="237">
        <v>106103</v>
      </c>
      <c r="D17" s="237">
        <v>6650</v>
      </c>
      <c r="E17" s="237">
        <v>2154</v>
      </c>
      <c r="F17" s="237">
        <v>791</v>
      </c>
      <c r="G17" s="237">
        <v>2401</v>
      </c>
      <c r="H17" s="238">
        <f t="shared" si="0"/>
        <v>179617</v>
      </c>
      <c r="I17" s="43" t="s">
        <v>29</v>
      </c>
      <c r="J17" s="14"/>
      <c r="L17" s="5"/>
    </row>
    <row r="18" spans="1:12" s="7" customFormat="1" ht="34.5" customHeight="1">
      <c r="A18" s="40" t="s">
        <v>30</v>
      </c>
      <c r="B18" s="239">
        <v>54248</v>
      </c>
      <c r="C18" s="239">
        <v>75533</v>
      </c>
      <c r="D18" s="239">
        <v>12938</v>
      </c>
      <c r="E18" s="239">
        <v>2804</v>
      </c>
      <c r="F18" s="239">
        <v>43</v>
      </c>
      <c r="G18" s="239">
        <v>1381</v>
      </c>
      <c r="H18" s="240">
        <f t="shared" si="0"/>
        <v>146947</v>
      </c>
      <c r="I18" s="41" t="s">
        <v>31</v>
      </c>
      <c r="J18" s="14"/>
      <c r="L18" s="5"/>
    </row>
    <row r="19" spans="1:12" s="7" customFormat="1" ht="34.5" customHeight="1">
      <c r="A19" s="42" t="s">
        <v>32</v>
      </c>
      <c r="B19" s="237">
        <v>61797</v>
      </c>
      <c r="C19" s="237">
        <v>69710</v>
      </c>
      <c r="D19" s="237">
        <v>13749</v>
      </c>
      <c r="E19" s="237">
        <v>3086</v>
      </c>
      <c r="F19" s="237">
        <v>1063</v>
      </c>
      <c r="G19" s="237">
        <v>4433</v>
      </c>
      <c r="H19" s="238">
        <f t="shared" si="0"/>
        <v>153838</v>
      </c>
      <c r="I19" s="43" t="s">
        <v>33</v>
      </c>
      <c r="J19" s="14"/>
      <c r="L19" s="5"/>
    </row>
    <row r="20" spans="1:12" s="7" customFormat="1" ht="45" customHeight="1">
      <c r="A20" s="38" t="s">
        <v>83</v>
      </c>
      <c r="B20" s="241">
        <f aca="true" t="shared" si="1" ref="B20:H20">SUM(B7:B19)</f>
        <v>3505168</v>
      </c>
      <c r="C20" s="241">
        <f t="shared" si="1"/>
        <v>4886819</v>
      </c>
      <c r="D20" s="241">
        <f t="shared" si="1"/>
        <v>657775</v>
      </c>
      <c r="E20" s="241">
        <f t="shared" si="1"/>
        <v>174897</v>
      </c>
      <c r="F20" s="241">
        <f t="shared" si="1"/>
        <v>35136</v>
      </c>
      <c r="G20" s="241">
        <f t="shared" si="1"/>
        <v>194078</v>
      </c>
      <c r="H20" s="241">
        <f t="shared" si="1"/>
        <v>9453873</v>
      </c>
      <c r="I20" s="39" t="s">
        <v>7</v>
      </c>
      <c r="J20" s="14"/>
      <c r="L20" s="5"/>
    </row>
    <row r="21" spans="1:12" ht="30" customHeight="1">
      <c r="A21" s="15"/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5"/>
    </row>
    <row r="22" spans="7:12" ht="30" customHeight="1">
      <c r="G22" s="12"/>
      <c r="H22" s="12"/>
      <c r="I22" s="16"/>
      <c r="J22" s="16"/>
      <c r="K22" s="16"/>
      <c r="L22" s="15"/>
    </row>
    <row r="23" spans="1:12" ht="30" customHeight="1">
      <c r="A23" s="15"/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5"/>
    </row>
  </sheetData>
  <sheetProtection/>
  <mergeCells count="5">
    <mergeCell ref="I5:I6"/>
    <mergeCell ref="A5:A6"/>
    <mergeCell ref="A4:I4"/>
    <mergeCell ref="A2:I2"/>
    <mergeCell ref="A3:I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zoomScale="49" zoomScaleNormal="49" zoomScalePageLayoutView="0" workbookViewId="0" topLeftCell="A4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25.2812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248</v>
      </c>
      <c r="B1" s="1"/>
      <c r="C1" s="1"/>
      <c r="D1" s="1"/>
      <c r="E1" s="1"/>
      <c r="F1" s="1"/>
      <c r="G1" s="1"/>
      <c r="H1" s="1"/>
      <c r="I1" s="2" t="s">
        <v>249</v>
      </c>
      <c r="J1" s="13"/>
      <c r="K1" s="9"/>
      <c r="L1" s="9"/>
      <c r="M1" s="9"/>
    </row>
    <row r="2" spans="1:9" s="5" customFormat="1" ht="30" customHeight="1">
      <c r="A2" s="334" t="s">
        <v>273</v>
      </c>
      <c r="B2" s="334"/>
      <c r="C2" s="334"/>
      <c r="D2" s="334"/>
      <c r="E2" s="334"/>
      <c r="F2" s="334"/>
      <c r="G2" s="334"/>
      <c r="H2" s="334"/>
      <c r="I2" s="334"/>
    </row>
    <row r="3" spans="1:14" s="6" customFormat="1" ht="30" customHeight="1">
      <c r="A3" s="335" t="s">
        <v>205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</row>
    <row r="5" spans="1:14" s="7" customFormat="1" ht="82.5" customHeight="1">
      <c r="A5" s="331" t="s">
        <v>0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52" t="s">
        <v>87</v>
      </c>
      <c r="I5" s="329" t="s">
        <v>1</v>
      </c>
      <c r="J5" s="5"/>
      <c r="K5" s="5"/>
      <c r="M5" s="5"/>
      <c r="N5" s="5"/>
    </row>
    <row r="6" spans="1:14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0"/>
      <c r="J6" s="5"/>
      <c r="K6" s="5"/>
      <c r="M6" s="5"/>
      <c r="N6" s="5"/>
    </row>
    <row r="7" spans="1:14" s="7" customFormat="1" ht="34.5" customHeight="1">
      <c r="A7" s="44" t="s">
        <v>8</v>
      </c>
      <c r="B7" s="237">
        <v>454303</v>
      </c>
      <c r="C7" s="237">
        <v>0</v>
      </c>
      <c r="D7" s="237">
        <v>160455</v>
      </c>
      <c r="E7" s="237">
        <v>22852</v>
      </c>
      <c r="F7" s="237">
        <v>9195</v>
      </c>
      <c r="G7" s="237">
        <v>21450</v>
      </c>
      <c r="H7" s="238">
        <f>SUM(B7:G7)</f>
        <v>668255</v>
      </c>
      <c r="I7" s="43" t="s">
        <v>9</v>
      </c>
      <c r="J7" s="14"/>
      <c r="K7" s="14"/>
      <c r="M7" s="5"/>
      <c r="N7" s="5"/>
    </row>
    <row r="8" spans="1:14" s="7" customFormat="1" ht="34.5" customHeight="1">
      <c r="A8" s="40" t="s">
        <v>10</v>
      </c>
      <c r="B8" s="239">
        <v>462240</v>
      </c>
      <c r="C8" s="239">
        <v>0</v>
      </c>
      <c r="D8" s="239">
        <v>154113</v>
      </c>
      <c r="E8" s="239">
        <v>36918</v>
      </c>
      <c r="F8" s="239">
        <v>7766</v>
      </c>
      <c r="G8" s="239">
        <v>30988</v>
      </c>
      <c r="H8" s="240">
        <f aca="true" t="shared" si="0" ref="H8:H19">SUM(B8:G8)</f>
        <v>692025</v>
      </c>
      <c r="I8" s="41" t="s">
        <v>11</v>
      </c>
      <c r="J8" s="14"/>
      <c r="K8" s="14"/>
      <c r="M8" s="5"/>
      <c r="N8" s="5"/>
    </row>
    <row r="9" spans="1:14" s="7" customFormat="1" ht="34.5" customHeight="1">
      <c r="A9" s="42" t="s">
        <v>12</v>
      </c>
      <c r="B9" s="237">
        <v>126802</v>
      </c>
      <c r="C9" s="237">
        <v>0</v>
      </c>
      <c r="D9" s="237">
        <v>37545</v>
      </c>
      <c r="E9" s="237">
        <v>9949</v>
      </c>
      <c r="F9" s="237">
        <v>0</v>
      </c>
      <c r="G9" s="237">
        <v>5192</v>
      </c>
      <c r="H9" s="238">
        <f t="shared" si="0"/>
        <v>179488</v>
      </c>
      <c r="I9" s="43" t="s">
        <v>13</v>
      </c>
      <c r="J9" s="14"/>
      <c r="K9" s="14"/>
      <c r="M9" s="5"/>
      <c r="N9" s="5"/>
    </row>
    <row r="10" spans="1:14" s="7" customFormat="1" ht="34.5" customHeight="1">
      <c r="A10" s="40" t="s">
        <v>14</v>
      </c>
      <c r="B10" s="239">
        <v>91383</v>
      </c>
      <c r="C10" s="239">
        <v>0</v>
      </c>
      <c r="D10" s="239">
        <v>18040</v>
      </c>
      <c r="E10" s="239">
        <v>4596</v>
      </c>
      <c r="F10" s="239">
        <v>666</v>
      </c>
      <c r="G10" s="239">
        <v>6826</v>
      </c>
      <c r="H10" s="240">
        <f t="shared" si="0"/>
        <v>121511</v>
      </c>
      <c r="I10" s="41" t="s">
        <v>15</v>
      </c>
      <c r="J10" s="14"/>
      <c r="K10" s="14"/>
      <c r="M10" s="5"/>
      <c r="N10" s="5"/>
    </row>
    <row r="11" spans="1:14" s="7" customFormat="1" ht="34.5" customHeight="1">
      <c r="A11" s="42" t="s">
        <v>16</v>
      </c>
      <c r="B11" s="237">
        <v>261701</v>
      </c>
      <c r="C11" s="237">
        <v>0</v>
      </c>
      <c r="D11" s="237">
        <v>105900</v>
      </c>
      <c r="E11" s="237">
        <v>15893</v>
      </c>
      <c r="F11" s="237">
        <v>1486</v>
      </c>
      <c r="G11" s="237">
        <v>19229</v>
      </c>
      <c r="H11" s="238">
        <f t="shared" si="0"/>
        <v>404209</v>
      </c>
      <c r="I11" s="43" t="s">
        <v>17</v>
      </c>
      <c r="J11" s="14"/>
      <c r="K11" s="14"/>
      <c r="M11" s="5"/>
      <c r="N11" s="5"/>
    </row>
    <row r="12" spans="1:14" s="7" customFormat="1" ht="34.5" customHeight="1">
      <c r="A12" s="40" t="s">
        <v>18</v>
      </c>
      <c r="B12" s="239">
        <v>146112</v>
      </c>
      <c r="C12" s="239">
        <v>0</v>
      </c>
      <c r="D12" s="239">
        <v>41188</v>
      </c>
      <c r="E12" s="239">
        <v>6847</v>
      </c>
      <c r="F12" s="239">
        <v>729</v>
      </c>
      <c r="G12" s="239">
        <v>412</v>
      </c>
      <c r="H12" s="240">
        <f t="shared" si="0"/>
        <v>195288</v>
      </c>
      <c r="I12" s="41" t="s">
        <v>19</v>
      </c>
      <c r="J12" s="14"/>
      <c r="K12" s="14"/>
      <c r="M12" s="5"/>
      <c r="N12" s="5"/>
    </row>
    <row r="13" spans="1:14" s="7" customFormat="1" ht="34.5" customHeight="1">
      <c r="A13" s="42" t="s">
        <v>20</v>
      </c>
      <c r="B13" s="237">
        <v>56641</v>
      </c>
      <c r="C13" s="237">
        <v>0</v>
      </c>
      <c r="D13" s="237">
        <v>7456</v>
      </c>
      <c r="E13" s="237">
        <v>2427</v>
      </c>
      <c r="F13" s="237">
        <v>363</v>
      </c>
      <c r="G13" s="237">
        <v>3323</v>
      </c>
      <c r="H13" s="238">
        <f t="shared" si="0"/>
        <v>70210</v>
      </c>
      <c r="I13" s="43" t="s">
        <v>21</v>
      </c>
      <c r="J13" s="14"/>
      <c r="K13" s="14"/>
      <c r="M13" s="5"/>
      <c r="N13" s="5"/>
    </row>
    <row r="14" spans="1:14" s="7" customFormat="1" ht="34.5" customHeight="1">
      <c r="A14" s="40" t="s">
        <v>22</v>
      </c>
      <c r="B14" s="239">
        <v>41213</v>
      </c>
      <c r="C14" s="239">
        <v>0</v>
      </c>
      <c r="D14" s="239">
        <v>4531</v>
      </c>
      <c r="E14" s="239">
        <v>1321</v>
      </c>
      <c r="F14" s="239">
        <v>199</v>
      </c>
      <c r="G14" s="239">
        <v>2756</v>
      </c>
      <c r="H14" s="240">
        <f t="shared" si="0"/>
        <v>50020</v>
      </c>
      <c r="I14" s="41" t="s">
        <v>23</v>
      </c>
      <c r="J14" s="14"/>
      <c r="K14" s="14"/>
      <c r="M14" s="5"/>
      <c r="N14" s="5"/>
    </row>
    <row r="15" spans="1:14" s="7" customFormat="1" ht="34.5" customHeight="1">
      <c r="A15" s="42" t="s">
        <v>24</v>
      </c>
      <c r="B15" s="237">
        <v>23277</v>
      </c>
      <c r="C15" s="237">
        <v>0</v>
      </c>
      <c r="D15" s="237">
        <v>5098</v>
      </c>
      <c r="E15" s="237">
        <v>1096</v>
      </c>
      <c r="F15" s="237">
        <v>385</v>
      </c>
      <c r="G15" s="237">
        <v>2852</v>
      </c>
      <c r="H15" s="238">
        <f t="shared" si="0"/>
        <v>32708</v>
      </c>
      <c r="I15" s="43" t="s">
        <v>25</v>
      </c>
      <c r="J15" s="14"/>
      <c r="K15" s="14"/>
      <c r="M15" s="5"/>
      <c r="N15" s="5"/>
    </row>
    <row r="16" spans="1:14" s="7" customFormat="1" ht="34.5" customHeight="1">
      <c r="A16" s="40" t="s">
        <v>26</v>
      </c>
      <c r="B16" s="239">
        <v>94098</v>
      </c>
      <c r="C16" s="239">
        <v>0</v>
      </c>
      <c r="D16" s="239">
        <v>27204</v>
      </c>
      <c r="E16" s="239">
        <v>8921</v>
      </c>
      <c r="F16" s="239">
        <v>1280</v>
      </c>
      <c r="G16" s="239">
        <v>9871</v>
      </c>
      <c r="H16" s="240">
        <f t="shared" si="0"/>
        <v>141374</v>
      </c>
      <c r="I16" s="41" t="s">
        <v>27</v>
      </c>
      <c r="J16" s="14"/>
      <c r="K16" s="14"/>
      <c r="M16" s="5"/>
      <c r="N16" s="5"/>
    </row>
    <row r="17" spans="1:14" s="7" customFormat="1" ht="34.5" customHeight="1">
      <c r="A17" s="42" t="s">
        <v>28</v>
      </c>
      <c r="B17" s="237">
        <v>33084</v>
      </c>
      <c r="C17" s="237">
        <v>0</v>
      </c>
      <c r="D17" s="237">
        <v>6573</v>
      </c>
      <c r="E17" s="237">
        <v>1576</v>
      </c>
      <c r="F17" s="237">
        <v>791</v>
      </c>
      <c r="G17" s="237">
        <v>2272</v>
      </c>
      <c r="H17" s="238">
        <f t="shared" si="0"/>
        <v>44296</v>
      </c>
      <c r="I17" s="43" t="s">
        <v>29</v>
      </c>
      <c r="J17" s="14"/>
      <c r="K17" s="14"/>
      <c r="M17" s="5"/>
      <c r="N17" s="5"/>
    </row>
    <row r="18" spans="1:14" s="7" customFormat="1" ht="34.5" customHeight="1">
      <c r="A18" s="40" t="s">
        <v>30</v>
      </c>
      <c r="B18" s="239">
        <v>26800</v>
      </c>
      <c r="C18" s="239">
        <v>0</v>
      </c>
      <c r="D18" s="239">
        <v>12412</v>
      </c>
      <c r="E18" s="239">
        <v>1618</v>
      </c>
      <c r="F18" s="239">
        <v>43</v>
      </c>
      <c r="G18" s="239">
        <v>730</v>
      </c>
      <c r="H18" s="240">
        <f t="shared" si="0"/>
        <v>41603</v>
      </c>
      <c r="I18" s="41" t="s">
        <v>31</v>
      </c>
      <c r="J18" s="14"/>
      <c r="K18" s="14"/>
      <c r="M18" s="5"/>
      <c r="N18" s="5"/>
    </row>
    <row r="19" spans="1:14" s="7" customFormat="1" ht="34.5" customHeight="1">
      <c r="A19" s="42" t="s">
        <v>32</v>
      </c>
      <c r="B19" s="237">
        <v>31988</v>
      </c>
      <c r="C19" s="237">
        <v>0</v>
      </c>
      <c r="D19" s="237">
        <v>13257</v>
      </c>
      <c r="E19" s="237">
        <v>2235</v>
      </c>
      <c r="F19" s="237">
        <v>341</v>
      </c>
      <c r="G19" s="237">
        <v>2974</v>
      </c>
      <c r="H19" s="238">
        <f t="shared" si="0"/>
        <v>50795</v>
      </c>
      <c r="I19" s="43" t="s">
        <v>33</v>
      </c>
      <c r="J19" s="14"/>
      <c r="K19" s="14"/>
      <c r="M19" s="5"/>
      <c r="N19" s="5"/>
    </row>
    <row r="20" spans="1:14" s="7" customFormat="1" ht="45" customHeight="1">
      <c r="A20" s="38" t="s">
        <v>83</v>
      </c>
      <c r="B20" s="241">
        <f aca="true" t="shared" si="1" ref="B20:H20">SUM(B7:B19)</f>
        <v>1849642</v>
      </c>
      <c r="C20" s="241">
        <f t="shared" si="1"/>
        <v>0</v>
      </c>
      <c r="D20" s="241">
        <f t="shared" si="1"/>
        <v>593772</v>
      </c>
      <c r="E20" s="241">
        <f t="shared" si="1"/>
        <v>116249</v>
      </c>
      <c r="F20" s="241">
        <f t="shared" si="1"/>
        <v>23244</v>
      </c>
      <c r="G20" s="241">
        <f t="shared" si="1"/>
        <v>108875</v>
      </c>
      <c r="H20" s="241">
        <f t="shared" si="1"/>
        <v>2691782</v>
      </c>
      <c r="I20" s="39" t="s">
        <v>7</v>
      </c>
      <c r="J20" s="14"/>
      <c r="K20" s="14"/>
      <c r="M20" s="5"/>
      <c r="N20" s="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2"/>
      <c r="D23" s="12"/>
      <c r="E23" s="12"/>
      <c r="F23" s="12"/>
      <c r="G23" s="12"/>
      <c r="H23" s="16"/>
      <c r="I23" s="16"/>
      <c r="J23" s="16"/>
      <c r="K23" s="16"/>
      <c r="L23" s="15"/>
      <c r="M23" s="15"/>
      <c r="N23" s="15"/>
    </row>
  </sheetData>
  <sheetProtection/>
  <mergeCells count="5">
    <mergeCell ref="I5:I6"/>
    <mergeCell ref="A5:A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4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25.28125" style="8" customWidth="1"/>
    <col min="9" max="9" width="23.57421875" style="8" customWidth="1"/>
    <col min="10" max="16384" width="15.7109375" style="8" customWidth="1"/>
  </cols>
  <sheetData>
    <row r="1" spans="1:10" s="4" customFormat="1" ht="30" customHeight="1">
      <c r="A1" s="1" t="s">
        <v>250</v>
      </c>
      <c r="B1" s="1"/>
      <c r="C1" s="1"/>
      <c r="D1" s="1"/>
      <c r="E1" s="1"/>
      <c r="F1" s="1"/>
      <c r="G1" s="1"/>
      <c r="H1" s="1"/>
      <c r="I1" s="2" t="s">
        <v>197</v>
      </c>
      <c r="J1" s="13"/>
    </row>
    <row r="2" spans="1:9" s="5" customFormat="1" ht="30" customHeight="1">
      <c r="A2" s="334" t="s">
        <v>274</v>
      </c>
      <c r="B2" s="334"/>
      <c r="C2" s="334"/>
      <c r="D2" s="334"/>
      <c r="E2" s="334"/>
      <c r="F2" s="334"/>
      <c r="G2" s="334"/>
      <c r="H2" s="334"/>
      <c r="I2" s="334"/>
    </row>
    <row r="3" spans="1:10" s="6" customFormat="1" ht="30" customHeight="1">
      <c r="A3" s="335" t="s">
        <v>206</v>
      </c>
      <c r="B3" s="335"/>
      <c r="C3" s="335"/>
      <c r="D3" s="335"/>
      <c r="E3" s="335"/>
      <c r="F3" s="335"/>
      <c r="G3" s="335"/>
      <c r="H3" s="335"/>
      <c r="I3" s="335"/>
      <c r="J3" s="5"/>
    </row>
    <row r="4" spans="1:10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</row>
    <row r="5" spans="1:10" s="7" customFormat="1" ht="82.5" customHeight="1">
      <c r="A5" s="331" t="s">
        <v>0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52" t="s">
        <v>87</v>
      </c>
      <c r="I5" s="329" t="s">
        <v>1</v>
      </c>
      <c r="J5" s="5"/>
    </row>
    <row r="6" spans="1:10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0"/>
      <c r="J6" s="5"/>
    </row>
    <row r="7" spans="1:10" s="7" customFormat="1" ht="34.5" customHeight="1">
      <c r="A7" s="44" t="s">
        <v>8</v>
      </c>
      <c r="B7" s="237">
        <v>757920</v>
      </c>
      <c r="C7" s="237">
        <v>788381</v>
      </c>
      <c r="D7" s="237">
        <v>176704</v>
      </c>
      <c r="E7" s="237">
        <v>32902</v>
      </c>
      <c r="F7" s="237">
        <v>5675</v>
      </c>
      <c r="G7" s="237">
        <v>33185</v>
      </c>
      <c r="H7" s="238">
        <f aca="true" t="shared" si="0" ref="H7:H19">SUM(B7:G7)</f>
        <v>1794767</v>
      </c>
      <c r="I7" s="43" t="s">
        <v>9</v>
      </c>
      <c r="J7" s="14"/>
    </row>
    <row r="8" spans="1:10" s="7" customFormat="1" ht="34.5" customHeight="1">
      <c r="A8" s="40" t="s">
        <v>10</v>
      </c>
      <c r="B8" s="239">
        <v>643686</v>
      </c>
      <c r="C8" s="239">
        <v>901128</v>
      </c>
      <c r="D8" s="239">
        <v>154408</v>
      </c>
      <c r="E8" s="239">
        <v>33709</v>
      </c>
      <c r="F8" s="239">
        <v>7436</v>
      </c>
      <c r="G8" s="239">
        <v>37512</v>
      </c>
      <c r="H8" s="240">
        <f t="shared" si="0"/>
        <v>1777879</v>
      </c>
      <c r="I8" s="41" t="s">
        <v>11</v>
      </c>
      <c r="J8" s="14"/>
    </row>
    <row r="9" spans="1:10" s="7" customFormat="1" ht="34.5" customHeight="1">
      <c r="A9" s="42" t="s">
        <v>12</v>
      </c>
      <c r="B9" s="237">
        <v>206470</v>
      </c>
      <c r="C9" s="237">
        <v>256212</v>
      </c>
      <c r="D9" s="237">
        <v>35581</v>
      </c>
      <c r="E9" s="237">
        <v>9537</v>
      </c>
      <c r="F9" s="237">
        <v>0</v>
      </c>
      <c r="G9" s="237">
        <v>6658</v>
      </c>
      <c r="H9" s="238">
        <f t="shared" si="0"/>
        <v>514458</v>
      </c>
      <c r="I9" s="43" t="s">
        <v>13</v>
      </c>
      <c r="J9" s="14"/>
    </row>
    <row r="10" spans="1:10" s="7" customFormat="1" ht="34.5" customHeight="1">
      <c r="A10" s="40" t="s">
        <v>14</v>
      </c>
      <c r="B10" s="239">
        <v>168365</v>
      </c>
      <c r="C10" s="239">
        <v>162293</v>
      </c>
      <c r="D10" s="239">
        <v>21560</v>
      </c>
      <c r="E10" s="239">
        <v>6856</v>
      </c>
      <c r="F10" s="239">
        <v>1092</v>
      </c>
      <c r="G10" s="239">
        <v>10007</v>
      </c>
      <c r="H10" s="240">
        <f t="shared" si="0"/>
        <v>370173</v>
      </c>
      <c r="I10" s="41" t="s">
        <v>15</v>
      </c>
      <c r="J10" s="14"/>
    </row>
    <row r="11" spans="1:10" s="7" customFormat="1" ht="34.5" customHeight="1">
      <c r="A11" s="42" t="s">
        <v>16</v>
      </c>
      <c r="B11" s="237">
        <v>453473</v>
      </c>
      <c r="C11" s="237">
        <v>592893</v>
      </c>
      <c r="D11" s="237">
        <v>110578</v>
      </c>
      <c r="E11" s="237">
        <v>24311</v>
      </c>
      <c r="F11" s="237">
        <v>3522</v>
      </c>
      <c r="G11" s="237">
        <v>41927</v>
      </c>
      <c r="H11" s="238">
        <f t="shared" si="0"/>
        <v>1226704</v>
      </c>
      <c r="I11" s="43" t="s">
        <v>17</v>
      </c>
      <c r="J11" s="14"/>
    </row>
    <row r="12" spans="1:10" s="7" customFormat="1" ht="34.5" customHeight="1">
      <c r="A12" s="40" t="s">
        <v>18</v>
      </c>
      <c r="B12" s="239">
        <v>269686</v>
      </c>
      <c r="C12" s="239">
        <v>341552</v>
      </c>
      <c r="D12" s="239">
        <v>43344</v>
      </c>
      <c r="E12" s="239">
        <v>10474</v>
      </c>
      <c r="F12" s="239">
        <v>876</v>
      </c>
      <c r="G12" s="239">
        <v>1296</v>
      </c>
      <c r="H12" s="240">
        <f t="shared" si="0"/>
        <v>667228</v>
      </c>
      <c r="I12" s="41" t="s">
        <v>19</v>
      </c>
      <c r="J12" s="14"/>
    </row>
    <row r="13" spans="1:10" s="7" customFormat="1" ht="34.5" customHeight="1">
      <c r="A13" s="42" t="s">
        <v>20</v>
      </c>
      <c r="B13" s="237">
        <v>106459</v>
      </c>
      <c r="C13" s="237">
        <v>102371</v>
      </c>
      <c r="D13" s="237">
        <v>8375</v>
      </c>
      <c r="E13" s="237">
        <v>4245</v>
      </c>
      <c r="F13" s="237">
        <v>962</v>
      </c>
      <c r="G13" s="237">
        <v>7690</v>
      </c>
      <c r="H13" s="238">
        <f t="shared" si="0"/>
        <v>230102</v>
      </c>
      <c r="I13" s="43" t="s">
        <v>21</v>
      </c>
      <c r="J13" s="14"/>
    </row>
    <row r="14" spans="1:10" s="7" customFormat="1" ht="34.5" customHeight="1">
      <c r="A14" s="40" t="s">
        <v>22</v>
      </c>
      <c r="B14" s="239">
        <v>78778</v>
      </c>
      <c r="C14" s="239">
        <v>106580</v>
      </c>
      <c r="D14" s="239">
        <v>4777</v>
      </c>
      <c r="E14" s="239">
        <v>2461</v>
      </c>
      <c r="F14" s="239">
        <v>358</v>
      </c>
      <c r="G14" s="239">
        <v>2353</v>
      </c>
      <c r="H14" s="240">
        <f t="shared" si="0"/>
        <v>195307</v>
      </c>
      <c r="I14" s="41" t="s">
        <v>23</v>
      </c>
      <c r="J14" s="14"/>
    </row>
    <row r="15" spans="1:10" s="7" customFormat="1" ht="34.5" customHeight="1">
      <c r="A15" s="42" t="s">
        <v>24</v>
      </c>
      <c r="B15" s="237">
        <v>44904</v>
      </c>
      <c r="C15" s="237">
        <v>42389</v>
      </c>
      <c r="D15" s="237">
        <v>5629</v>
      </c>
      <c r="E15" s="237">
        <v>1908</v>
      </c>
      <c r="F15" s="237">
        <v>586</v>
      </c>
      <c r="G15" s="237">
        <v>4355</v>
      </c>
      <c r="H15" s="238">
        <f t="shared" si="0"/>
        <v>99771</v>
      </c>
      <c r="I15" s="43" t="s">
        <v>25</v>
      </c>
      <c r="J15" s="14"/>
    </row>
    <row r="16" spans="1:10" s="7" customFormat="1" ht="34.5" customHeight="1">
      <c r="A16" s="40" t="s">
        <v>26</v>
      </c>
      <c r="B16" s="239">
        <v>159309</v>
      </c>
      <c r="C16" s="239">
        <v>243555</v>
      </c>
      <c r="D16" s="239">
        <v>29712</v>
      </c>
      <c r="E16" s="239">
        <v>14023</v>
      </c>
      <c r="F16" s="239">
        <v>1280</v>
      </c>
      <c r="G16" s="239">
        <v>8305</v>
      </c>
      <c r="H16" s="240">
        <f t="shared" si="0"/>
        <v>456184</v>
      </c>
      <c r="I16" s="41" t="s">
        <v>27</v>
      </c>
      <c r="J16" s="14"/>
    </row>
    <row r="17" spans="1:12" s="7" customFormat="1" ht="34.5" customHeight="1">
      <c r="A17" s="42" t="s">
        <v>28</v>
      </c>
      <c r="B17" s="237">
        <v>57859</v>
      </c>
      <c r="C17" s="237">
        <v>94089</v>
      </c>
      <c r="D17" s="237">
        <v>6335</v>
      </c>
      <c r="E17" s="237">
        <v>2009</v>
      </c>
      <c r="F17" s="237">
        <v>742</v>
      </c>
      <c r="G17" s="237">
        <v>2313</v>
      </c>
      <c r="H17" s="238">
        <f t="shared" si="0"/>
        <v>163347</v>
      </c>
      <c r="I17" s="43" t="s">
        <v>29</v>
      </c>
      <c r="J17" s="14"/>
      <c r="L17" s="58"/>
    </row>
    <row r="18" spans="1:10" s="7" customFormat="1" ht="34.5" customHeight="1">
      <c r="A18" s="40" t="s">
        <v>30</v>
      </c>
      <c r="B18" s="239">
        <v>53165</v>
      </c>
      <c r="C18" s="239">
        <v>70508</v>
      </c>
      <c r="D18" s="239">
        <v>12863</v>
      </c>
      <c r="E18" s="239">
        <v>2762</v>
      </c>
      <c r="F18" s="239">
        <v>43</v>
      </c>
      <c r="G18" s="239">
        <v>1042</v>
      </c>
      <c r="H18" s="240">
        <f t="shared" si="0"/>
        <v>140383</v>
      </c>
      <c r="I18" s="41" t="s">
        <v>31</v>
      </c>
      <c r="J18" s="14"/>
    </row>
    <row r="19" spans="1:10" s="7" customFormat="1" ht="34.5" customHeight="1">
      <c r="A19" s="42" t="s">
        <v>32</v>
      </c>
      <c r="B19" s="237">
        <v>60046</v>
      </c>
      <c r="C19" s="237">
        <v>59751</v>
      </c>
      <c r="D19" s="237">
        <v>13573</v>
      </c>
      <c r="E19" s="237">
        <v>3086</v>
      </c>
      <c r="F19" s="237">
        <v>1063</v>
      </c>
      <c r="G19" s="237">
        <v>4316</v>
      </c>
      <c r="H19" s="238">
        <f t="shared" si="0"/>
        <v>141835</v>
      </c>
      <c r="I19" s="43" t="s">
        <v>33</v>
      </c>
      <c r="J19" s="14"/>
    </row>
    <row r="20" spans="1:10" s="7" customFormat="1" ht="45" customHeight="1">
      <c r="A20" s="38" t="s">
        <v>83</v>
      </c>
      <c r="B20" s="241">
        <f aca="true" t="shared" si="1" ref="B20:H20">SUM(B7:B19)</f>
        <v>3060120</v>
      </c>
      <c r="C20" s="241">
        <f t="shared" si="1"/>
        <v>3761702</v>
      </c>
      <c r="D20" s="241">
        <f t="shared" si="1"/>
        <v>623439</v>
      </c>
      <c r="E20" s="241">
        <f t="shared" si="1"/>
        <v>148283</v>
      </c>
      <c r="F20" s="241">
        <f t="shared" si="1"/>
        <v>23635</v>
      </c>
      <c r="G20" s="241">
        <f t="shared" si="1"/>
        <v>160959</v>
      </c>
      <c r="H20" s="241">
        <f t="shared" si="1"/>
        <v>7778138</v>
      </c>
      <c r="I20" s="39" t="s">
        <v>7</v>
      </c>
      <c r="J20" s="14"/>
    </row>
    <row r="24" ht="30" customHeight="1">
      <c r="H24" s="23"/>
    </row>
  </sheetData>
  <sheetProtection/>
  <mergeCells count="5">
    <mergeCell ref="I5:I6"/>
    <mergeCell ref="A5:A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3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25.28125" style="8" customWidth="1"/>
    <col min="9" max="9" width="23.57421875" style="8" customWidth="1"/>
    <col min="10" max="16384" width="15.7109375" style="8" customWidth="1"/>
  </cols>
  <sheetData>
    <row r="1" spans="1:10" s="4" customFormat="1" ht="30" customHeight="1">
      <c r="A1" s="1" t="s">
        <v>251</v>
      </c>
      <c r="B1" s="1"/>
      <c r="C1" s="1"/>
      <c r="D1" s="1"/>
      <c r="E1" s="1"/>
      <c r="F1" s="1"/>
      <c r="G1" s="1"/>
      <c r="H1" s="1"/>
      <c r="I1" s="2" t="s">
        <v>198</v>
      </c>
      <c r="J1" s="13"/>
    </row>
    <row r="2" spans="1:9" s="5" customFormat="1" ht="30" customHeight="1">
      <c r="A2" s="334" t="s">
        <v>275</v>
      </c>
      <c r="B2" s="334"/>
      <c r="C2" s="334"/>
      <c r="D2" s="334"/>
      <c r="E2" s="334"/>
      <c r="F2" s="334"/>
      <c r="G2" s="334"/>
      <c r="H2" s="334"/>
      <c r="I2" s="334"/>
    </row>
    <row r="3" spans="1:10" s="6" customFormat="1" ht="30" customHeight="1">
      <c r="A3" s="335" t="s">
        <v>207</v>
      </c>
      <c r="B3" s="335"/>
      <c r="C3" s="335"/>
      <c r="D3" s="335"/>
      <c r="E3" s="335"/>
      <c r="F3" s="335"/>
      <c r="G3" s="335"/>
      <c r="H3" s="335"/>
      <c r="I3" s="335"/>
      <c r="J3" s="5"/>
    </row>
    <row r="4" spans="1:10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</row>
    <row r="5" spans="1:10" s="7" customFormat="1" ht="82.5" customHeight="1">
      <c r="A5" s="331" t="s">
        <v>0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52" t="s">
        <v>87</v>
      </c>
      <c r="I5" s="329" t="s">
        <v>1</v>
      </c>
      <c r="J5" s="5"/>
    </row>
    <row r="6" spans="1:10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0"/>
      <c r="J6" s="5"/>
    </row>
    <row r="7" spans="1:10" s="7" customFormat="1" ht="34.5" customHeight="1">
      <c r="A7" s="44" t="s">
        <v>8</v>
      </c>
      <c r="B7" s="237">
        <v>390564</v>
      </c>
      <c r="C7" s="237">
        <v>0</v>
      </c>
      <c r="D7" s="237">
        <v>156298</v>
      </c>
      <c r="E7" s="237">
        <v>17492</v>
      </c>
      <c r="F7" s="237">
        <v>4340</v>
      </c>
      <c r="G7" s="237">
        <v>15357</v>
      </c>
      <c r="H7" s="238">
        <f>SUM(B7:G7)</f>
        <v>584051</v>
      </c>
      <c r="I7" s="43" t="s">
        <v>9</v>
      </c>
      <c r="J7" s="14"/>
    </row>
    <row r="8" spans="1:10" s="7" customFormat="1" ht="34.5" customHeight="1">
      <c r="A8" s="40" t="s">
        <v>10</v>
      </c>
      <c r="B8" s="239">
        <v>332972</v>
      </c>
      <c r="C8" s="239">
        <v>0</v>
      </c>
      <c r="D8" s="239">
        <v>137030</v>
      </c>
      <c r="E8" s="239">
        <v>25815</v>
      </c>
      <c r="F8" s="239">
        <v>4395</v>
      </c>
      <c r="G8" s="239">
        <v>21314</v>
      </c>
      <c r="H8" s="240">
        <f aca="true" t="shared" si="0" ref="H8:H19">SUM(B8:G8)</f>
        <v>521526</v>
      </c>
      <c r="I8" s="41" t="s">
        <v>11</v>
      </c>
      <c r="J8" s="14"/>
    </row>
    <row r="9" spans="1:10" s="7" customFormat="1" ht="34.5" customHeight="1">
      <c r="A9" s="42" t="s">
        <v>12</v>
      </c>
      <c r="B9" s="237">
        <v>107725</v>
      </c>
      <c r="C9" s="237">
        <v>0</v>
      </c>
      <c r="D9" s="237">
        <v>32957</v>
      </c>
      <c r="E9" s="237">
        <v>6783</v>
      </c>
      <c r="F9" s="237">
        <v>0</v>
      </c>
      <c r="G9" s="237">
        <v>3365</v>
      </c>
      <c r="H9" s="238">
        <f t="shared" si="0"/>
        <v>150830</v>
      </c>
      <c r="I9" s="43" t="s">
        <v>13</v>
      </c>
      <c r="J9" s="14"/>
    </row>
    <row r="10" spans="1:10" s="7" customFormat="1" ht="34.5" customHeight="1">
      <c r="A10" s="40" t="s">
        <v>14</v>
      </c>
      <c r="B10" s="239">
        <v>87839</v>
      </c>
      <c r="C10" s="239">
        <v>0</v>
      </c>
      <c r="D10" s="239">
        <v>17929</v>
      </c>
      <c r="E10" s="239">
        <v>4421</v>
      </c>
      <c r="F10" s="239">
        <v>666</v>
      </c>
      <c r="G10" s="239">
        <v>5807</v>
      </c>
      <c r="H10" s="240">
        <f t="shared" si="0"/>
        <v>116662</v>
      </c>
      <c r="I10" s="41" t="s">
        <v>15</v>
      </c>
      <c r="J10" s="14"/>
    </row>
    <row r="11" spans="1:10" s="7" customFormat="1" ht="34.5" customHeight="1">
      <c r="A11" s="42" t="s">
        <v>16</v>
      </c>
      <c r="B11" s="237">
        <v>239583</v>
      </c>
      <c r="C11" s="237">
        <v>0</v>
      </c>
      <c r="D11" s="237">
        <v>102257</v>
      </c>
      <c r="E11" s="237">
        <v>15646</v>
      </c>
      <c r="F11" s="237">
        <v>1486</v>
      </c>
      <c r="G11" s="237">
        <v>17570</v>
      </c>
      <c r="H11" s="238">
        <f t="shared" si="0"/>
        <v>376542</v>
      </c>
      <c r="I11" s="43" t="s">
        <v>17</v>
      </c>
      <c r="J11" s="14"/>
    </row>
    <row r="12" spans="1:10" s="7" customFormat="1" ht="34.5" customHeight="1">
      <c r="A12" s="40" t="s">
        <v>18</v>
      </c>
      <c r="B12" s="239">
        <v>142983</v>
      </c>
      <c r="C12" s="239">
        <v>0</v>
      </c>
      <c r="D12" s="239">
        <v>40925</v>
      </c>
      <c r="E12" s="239">
        <v>6847</v>
      </c>
      <c r="F12" s="239">
        <v>729</v>
      </c>
      <c r="G12" s="239">
        <v>412</v>
      </c>
      <c r="H12" s="240">
        <f t="shared" si="0"/>
        <v>191896</v>
      </c>
      <c r="I12" s="41" t="s">
        <v>19</v>
      </c>
      <c r="J12" s="14"/>
    </row>
    <row r="13" spans="1:10" s="7" customFormat="1" ht="34.5" customHeight="1">
      <c r="A13" s="42" t="s">
        <v>20</v>
      </c>
      <c r="B13" s="237">
        <v>54991</v>
      </c>
      <c r="C13" s="237">
        <v>0</v>
      </c>
      <c r="D13" s="237">
        <v>7234</v>
      </c>
      <c r="E13" s="237">
        <v>2196</v>
      </c>
      <c r="F13" s="237">
        <v>363</v>
      </c>
      <c r="G13" s="237">
        <v>2911</v>
      </c>
      <c r="H13" s="238">
        <f t="shared" si="0"/>
        <v>67695</v>
      </c>
      <c r="I13" s="43" t="s">
        <v>21</v>
      </c>
      <c r="J13" s="14"/>
    </row>
    <row r="14" spans="1:10" s="7" customFormat="1" ht="34.5" customHeight="1">
      <c r="A14" s="40" t="s">
        <v>22</v>
      </c>
      <c r="B14" s="239">
        <v>40091</v>
      </c>
      <c r="C14" s="239">
        <v>0</v>
      </c>
      <c r="D14" s="239">
        <v>4531</v>
      </c>
      <c r="E14" s="239">
        <v>1321</v>
      </c>
      <c r="F14" s="239">
        <v>199</v>
      </c>
      <c r="G14" s="239">
        <v>1533</v>
      </c>
      <c r="H14" s="240">
        <f t="shared" si="0"/>
        <v>47675</v>
      </c>
      <c r="I14" s="41" t="s">
        <v>23</v>
      </c>
      <c r="J14" s="14"/>
    </row>
    <row r="15" spans="1:10" s="7" customFormat="1" ht="34.5" customHeight="1">
      <c r="A15" s="42" t="s">
        <v>24</v>
      </c>
      <c r="B15" s="237">
        <v>22935</v>
      </c>
      <c r="C15" s="237">
        <v>0</v>
      </c>
      <c r="D15" s="237">
        <v>5098</v>
      </c>
      <c r="E15" s="237">
        <v>1096</v>
      </c>
      <c r="F15" s="237">
        <v>254</v>
      </c>
      <c r="G15" s="237">
        <v>2543</v>
      </c>
      <c r="H15" s="238">
        <f t="shared" si="0"/>
        <v>31926</v>
      </c>
      <c r="I15" s="43" t="s">
        <v>25</v>
      </c>
      <c r="J15" s="14"/>
    </row>
    <row r="16" spans="1:10" s="7" customFormat="1" ht="34.5" customHeight="1">
      <c r="A16" s="40" t="s">
        <v>26</v>
      </c>
      <c r="B16" s="239">
        <v>87727</v>
      </c>
      <c r="C16" s="239">
        <v>0</v>
      </c>
      <c r="D16" s="239">
        <v>26598</v>
      </c>
      <c r="E16" s="239">
        <v>8163</v>
      </c>
      <c r="F16" s="239">
        <v>1280</v>
      </c>
      <c r="G16" s="239">
        <v>7618</v>
      </c>
      <c r="H16" s="240">
        <f t="shared" si="0"/>
        <v>131386</v>
      </c>
      <c r="I16" s="41" t="s">
        <v>27</v>
      </c>
      <c r="J16" s="14"/>
    </row>
    <row r="17" spans="1:10" s="7" customFormat="1" ht="34.5" customHeight="1">
      <c r="A17" s="42" t="s">
        <v>28</v>
      </c>
      <c r="B17" s="237">
        <v>31405</v>
      </c>
      <c r="C17" s="237">
        <v>0</v>
      </c>
      <c r="D17" s="237">
        <v>6258</v>
      </c>
      <c r="E17" s="237">
        <v>1469</v>
      </c>
      <c r="F17" s="237">
        <v>742</v>
      </c>
      <c r="G17" s="237">
        <v>2184</v>
      </c>
      <c r="H17" s="238">
        <f t="shared" si="0"/>
        <v>42058</v>
      </c>
      <c r="I17" s="43" t="s">
        <v>29</v>
      </c>
      <c r="J17" s="14"/>
    </row>
    <row r="18" spans="1:10" s="7" customFormat="1" ht="34.5" customHeight="1">
      <c r="A18" s="40" t="s">
        <v>30</v>
      </c>
      <c r="B18" s="239">
        <v>26163</v>
      </c>
      <c r="C18" s="239">
        <v>0</v>
      </c>
      <c r="D18" s="239">
        <v>12358</v>
      </c>
      <c r="E18" s="239">
        <v>1618</v>
      </c>
      <c r="F18" s="239">
        <v>43</v>
      </c>
      <c r="G18" s="239">
        <v>564</v>
      </c>
      <c r="H18" s="240">
        <f t="shared" si="0"/>
        <v>40746</v>
      </c>
      <c r="I18" s="41" t="s">
        <v>31</v>
      </c>
      <c r="J18" s="14"/>
    </row>
    <row r="19" spans="1:10" s="7" customFormat="1" ht="34.5" customHeight="1">
      <c r="A19" s="42" t="s">
        <v>32</v>
      </c>
      <c r="B19" s="237">
        <v>30956</v>
      </c>
      <c r="C19" s="237">
        <v>0</v>
      </c>
      <c r="D19" s="237">
        <v>13081</v>
      </c>
      <c r="E19" s="237">
        <v>2235</v>
      </c>
      <c r="F19" s="237">
        <v>341</v>
      </c>
      <c r="G19" s="237">
        <v>2857</v>
      </c>
      <c r="H19" s="238">
        <f t="shared" si="0"/>
        <v>49470</v>
      </c>
      <c r="I19" s="43" t="s">
        <v>33</v>
      </c>
      <c r="J19" s="14"/>
    </row>
    <row r="20" spans="1:10" s="7" customFormat="1" ht="45" customHeight="1">
      <c r="A20" s="38" t="s">
        <v>83</v>
      </c>
      <c r="B20" s="241">
        <f aca="true" t="shared" si="1" ref="B20:H20">SUM(B7:B19)</f>
        <v>1595934</v>
      </c>
      <c r="C20" s="241">
        <f t="shared" si="1"/>
        <v>0</v>
      </c>
      <c r="D20" s="241">
        <f t="shared" si="1"/>
        <v>562554</v>
      </c>
      <c r="E20" s="241">
        <f t="shared" si="1"/>
        <v>95102</v>
      </c>
      <c r="F20" s="241">
        <f t="shared" si="1"/>
        <v>14838</v>
      </c>
      <c r="G20" s="241">
        <f t="shared" si="1"/>
        <v>84035</v>
      </c>
      <c r="H20" s="241">
        <f t="shared" si="1"/>
        <v>2352463</v>
      </c>
      <c r="I20" s="39" t="s">
        <v>7</v>
      </c>
      <c r="J20" s="14"/>
    </row>
    <row r="21" spans="1:10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/>
  <mergeCells count="5">
    <mergeCell ref="I5:I6"/>
    <mergeCell ref="A5:A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0"/>
  <sheetViews>
    <sheetView rightToLeft="1" zoomScale="40" zoomScaleNormal="40" zoomScalePageLayoutView="0" workbookViewId="0" topLeftCell="A1">
      <selection activeCell="J16" sqref="J16"/>
    </sheetView>
  </sheetViews>
  <sheetFormatPr defaultColWidth="15.7109375" defaultRowHeight="30" customHeight="1"/>
  <cols>
    <col min="1" max="1" width="25.7109375" style="8" customWidth="1"/>
    <col min="2" max="8" width="25.28125" style="8" customWidth="1"/>
    <col min="9" max="9" width="15.7109375" style="8" customWidth="1"/>
    <col min="10" max="10" width="17.28125" style="8" customWidth="1"/>
    <col min="11" max="16384" width="15.7109375" style="8" customWidth="1"/>
  </cols>
  <sheetData>
    <row r="1" spans="1:9" s="4" customFormat="1" ht="42" customHeight="1">
      <c r="A1" s="1" t="s">
        <v>85</v>
      </c>
      <c r="B1" s="1"/>
      <c r="C1" s="1"/>
      <c r="D1" s="1"/>
      <c r="E1" s="1"/>
      <c r="F1" s="1"/>
      <c r="G1" s="1"/>
      <c r="H1" s="2" t="s">
        <v>186</v>
      </c>
      <c r="I1" s="9"/>
    </row>
    <row r="2" spans="1:9" s="5" customFormat="1" ht="30" customHeight="1">
      <c r="A2" s="334" t="s">
        <v>276</v>
      </c>
      <c r="B2" s="334"/>
      <c r="C2" s="334"/>
      <c r="D2" s="334"/>
      <c r="E2" s="334"/>
      <c r="F2" s="334"/>
      <c r="G2" s="334"/>
      <c r="H2" s="334"/>
      <c r="I2" s="10"/>
    </row>
    <row r="3" spans="1:9" s="6" customFormat="1" ht="30" customHeight="1">
      <c r="A3" s="335" t="s">
        <v>208</v>
      </c>
      <c r="B3" s="335"/>
      <c r="C3" s="335"/>
      <c r="D3" s="335"/>
      <c r="E3" s="335"/>
      <c r="F3" s="335"/>
      <c r="G3" s="335"/>
      <c r="H3" s="335"/>
      <c r="I3" s="11"/>
    </row>
    <row r="4" spans="1:9" s="6" customFormat="1" ht="30" customHeight="1">
      <c r="A4" s="333"/>
      <c r="B4" s="333"/>
      <c r="C4" s="333"/>
      <c r="D4" s="333"/>
      <c r="E4" s="333"/>
      <c r="F4" s="333"/>
      <c r="G4" s="333"/>
      <c r="H4" s="333"/>
      <c r="I4" s="5"/>
    </row>
    <row r="5" spans="1:9" s="7" customFormat="1" ht="82.5" customHeight="1">
      <c r="A5" s="177" t="s">
        <v>93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176" t="s">
        <v>87</v>
      </c>
      <c r="I5" s="5"/>
    </row>
    <row r="6" spans="1:9" s="7" customFormat="1" ht="86.25" customHeight="1">
      <c r="A6" s="178" t="s">
        <v>94</v>
      </c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175" t="s">
        <v>7</v>
      </c>
      <c r="I6" s="5"/>
    </row>
    <row r="7" spans="1:10" s="7" customFormat="1" ht="34.5" customHeight="1">
      <c r="A7" s="59" t="s">
        <v>40</v>
      </c>
      <c r="B7" s="239">
        <v>2310848</v>
      </c>
      <c r="C7" s="239">
        <v>95264</v>
      </c>
      <c r="D7" s="239">
        <v>0</v>
      </c>
      <c r="E7" s="239">
        <v>11040</v>
      </c>
      <c r="F7" s="239">
        <v>2646</v>
      </c>
      <c r="G7" s="239">
        <v>13809</v>
      </c>
      <c r="H7" s="242">
        <f>SUM(B7:G7)</f>
        <v>2433607</v>
      </c>
      <c r="I7" s="5"/>
      <c r="J7" s="274"/>
    </row>
    <row r="8" spans="1:10" s="7" customFormat="1" ht="34.5" customHeight="1">
      <c r="A8" s="60" t="s">
        <v>41</v>
      </c>
      <c r="B8" s="237">
        <v>1081834</v>
      </c>
      <c r="C8" s="237">
        <v>405968</v>
      </c>
      <c r="D8" s="237">
        <v>0</v>
      </c>
      <c r="E8" s="237">
        <v>18734</v>
      </c>
      <c r="F8" s="237">
        <v>5965</v>
      </c>
      <c r="G8" s="237">
        <v>61221</v>
      </c>
      <c r="H8" s="243">
        <f aca="true" t="shared" si="0" ref="H8:H17">SUM(B8:G8)</f>
        <v>1573722</v>
      </c>
      <c r="I8" s="14"/>
      <c r="J8" s="243">
        <f>H7+H8</f>
        <v>4007329</v>
      </c>
    </row>
    <row r="9" spans="1:9" s="7" customFormat="1" ht="34.5" customHeight="1">
      <c r="A9" s="59" t="s">
        <v>42</v>
      </c>
      <c r="B9" s="239">
        <v>102566</v>
      </c>
      <c r="C9" s="239">
        <v>679305</v>
      </c>
      <c r="D9" s="239">
        <v>0</v>
      </c>
      <c r="E9" s="239">
        <v>17310</v>
      </c>
      <c r="F9" s="239">
        <v>7457</v>
      </c>
      <c r="G9" s="239">
        <v>49698</v>
      </c>
      <c r="H9" s="242">
        <f t="shared" si="0"/>
        <v>856336</v>
      </c>
      <c r="I9" s="14"/>
    </row>
    <row r="10" spans="1:9" s="7" customFormat="1" ht="34.5" customHeight="1">
      <c r="A10" s="60" t="s">
        <v>43</v>
      </c>
      <c r="B10" s="237">
        <v>9872</v>
      </c>
      <c r="C10" s="237">
        <v>720781</v>
      </c>
      <c r="D10" s="237">
        <v>1365</v>
      </c>
      <c r="E10" s="237">
        <v>18941</v>
      </c>
      <c r="F10" s="237">
        <v>4702</v>
      </c>
      <c r="G10" s="237">
        <v>28027</v>
      </c>
      <c r="H10" s="243">
        <f t="shared" si="0"/>
        <v>783688</v>
      </c>
      <c r="I10" s="14"/>
    </row>
    <row r="11" spans="1:9" s="7" customFormat="1" ht="34.5" customHeight="1">
      <c r="A11" s="59" t="s">
        <v>44</v>
      </c>
      <c r="B11" s="239">
        <v>0</v>
      </c>
      <c r="C11" s="239">
        <v>712813</v>
      </c>
      <c r="D11" s="239">
        <v>5791</v>
      </c>
      <c r="E11" s="239">
        <v>15105</v>
      </c>
      <c r="F11" s="239">
        <v>1707</v>
      </c>
      <c r="G11" s="239">
        <v>15037</v>
      </c>
      <c r="H11" s="242">
        <f t="shared" si="0"/>
        <v>750453</v>
      </c>
      <c r="I11" s="14"/>
    </row>
    <row r="12" spans="1:9" s="7" customFormat="1" ht="34.5" customHeight="1">
      <c r="A12" s="60" t="s">
        <v>45</v>
      </c>
      <c r="B12" s="237">
        <v>0</v>
      </c>
      <c r="C12" s="237">
        <v>625974</v>
      </c>
      <c r="D12" s="237">
        <v>12139</v>
      </c>
      <c r="E12" s="237">
        <v>11296</v>
      </c>
      <c r="F12" s="237">
        <v>1958</v>
      </c>
      <c r="G12" s="237">
        <v>7707</v>
      </c>
      <c r="H12" s="243">
        <f t="shared" si="0"/>
        <v>659074</v>
      </c>
      <c r="I12" s="14"/>
    </row>
    <row r="13" spans="1:9" s="7" customFormat="1" ht="34.5" customHeight="1">
      <c r="A13" s="59" t="s">
        <v>46</v>
      </c>
      <c r="B13" s="239">
        <v>0</v>
      </c>
      <c r="C13" s="239">
        <v>463656</v>
      </c>
      <c r="D13" s="239">
        <v>32636</v>
      </c>
      <c r="E13" s="239">
        <v>7740</v>
      </c>
      <c r="F13" s="239">
        <v>2199</v>
      </c>
      <c r="G13" s="239">
        <v>4257</v>
      </c>
      <c r="H13" s="242">
        <f t="shared" si="0"/>
        <v>510488</v>
      </c>
      <c r="I13" s="14"/>
    </row>
    <row r="14" spans="1:9" s="7" customFormat="1" ht="34.5" customHeight="1">
      <c r="A14" s="60" t="s">
        <v>47</v>
      </c>
      <c r="B14" s="237">
        <v>48</v>
      </c>
      <c r="C14" s="237">
        <v>361612</v>
      </c>
      <c r="D14" s="237">
        <v>85905</v>
      </c>
      <c r="E14" s="237">
        <v>7587</v>
      </c>
      <c r="F14" s="237">
        <v>3174</v>
      </c>
      <c r="G14" s="237">
        <v>4908</v>
      </c>
      <c r="H14" s="243">
        <f t="shared" si="0"/>
        <v>463234</v>
      </c>
      <c r="I14" s="14"/>
    </row>
    <row r="15" spans="1:9" s="7" customFormat="1" ht="34.5" customHeight="1">
      <c r="A15" s="59" t="s">
        <v>48</v>
      </c>
      <c r="B15" s="239">
        <v>0</v>
      </c>
      <c r="C15" s="239">
        <v>283666</v>
      </c>
      <c r="D15" s="239">
        <v>105979</v>
      </c>
      <c r="E15" s="239">
        <v>8985</v>
      </c>
      <c r="F15" s="239">
        <v>2235</v>
      </c>
      <c r="G15" s="239">
        <v>2511</v>
      </c>
      <c r="H15" s="242">
        <f t="shared" si="0"/>
        <v>403376</v>
      </c>
      <c r="I15" s="14"/>
    </row>
    <row r="16" spans="1:10" s="7" customFormat="1" ht="34.5" customHeight="1">
      <c r="A16" s="60" t="s">
        <v>49</v>
      </c>
      <c r="B16" s="237">
        <v>0</v>
      </c>
      <c r="C16" s="237">
        <v>197591</v>
      </c>
      <c r="D16" s="237">
        <v>123503</v>
      </c>
      <c r="E16" s="237">
        <v>11666</v>
      </c>
      <c r="F16" s="237">
        <v>1684</v>
      </c>
      <c r="G16" s="237">
        <v>2729</v>
      </c>
      <c r="H16" s="243">
        <f t="shared" si="0"/>
        <v>337173</v>
      </c>
      <c r="I16" s="14"/>
      <c r="J16" s="243">
        <f>H9+H10+H11+H12+H13+H14+H15+H16</f>
        <v>4763822</v>
      </c>
    </row>
    <row r="17" spans="1:9" s="7" customFormat="1" ht="34.5" customHeight="1">
      <c r="A17" s="59" t="s">
        <v>50</v>
      </c>
      <c r="B17" s="239">
        <v>0</v>
      </c>
      <c r="C17" s="239">
        <v>340189</v>
      </c>
      <c r="D17" s="239">
        <v>290457</v>
      </c>
      <c r="E17" s="239">
        <v>46493</v>
      </c>
      <c r="F17" s="239">
        <v>1409</v>
      </c>
      <c r="G17" s="239">
        <v>4174</v>
      </c>
      <c r="H17" s="242">
        <f t="shared" si="0"/>
        <v>682722</v>
      </c>
      <c r="I17" s="14"/>
    </row>
    <row r="18" spans="1:9" s="7" customFormat="1" ht="45" customHeight="1">
      <c r="A18" s="38" t="s">
        <v>344</v>
      </c>
      <c r="B18" s="241">
        <f aca="true" t="shared" si="1" ref="B18:H18">SUM(B7:B17)</f>
        <v>3505168</v>
      </c>
      <c r="C18" s="241">
        <f t="shared" si="1"/>
        <v>4886819</v>
      </c>
      <c r="D18" s="241">
        <f t="shared" si="1"/>
        <v>657775</v>
      </c>
      <c r="E18" s="241">
        <f t="shared" si="1"/>
        <v>174897</v>
      </c>
      <c r="F18" s="241">
        <f t="shared" si="1"/>
        <v>35136</v>
      </c>
      <c r="G18" s="241">
        <f t="shared" si="1"/>
        <v>194078</v>
      </c>
      <c r="H18" s="244">
        <f t="shared" si="1"/>
        <v>9453873</v>
      </c>
      <c r="I18" s="14"/>
    </row>
    <row r="19" spans="1:9" ht="30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30" customHeight="1">
      <c r="A20" s="15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40" zoomScaleNormal="40" zoomScalePageLayoutView="0" workbookViewId="0" topLeftCell="A1">
      <selection activeCell="H21" sqref="H21"/>
    </sheetView>
  </sheetViews>
  <sheetFormatPr defaultColWidth="15.7109375" defaultRowHeight="30" customHeight="1"/>
  <cols>
    <col min="1" max="1" width="25.7109375" style="8" customWidth="1"/>
    <col min="2" max="8" width="25.28125" style="8" customWidth="1"/>
    <col min="9" max="9" width="15.7109375" style="8" customWidth="1"/>
    <col min="10" max="10" width="17.28125" style="8" bestFit="1" customWidth="1"/>
    <col min="11" max="16384" width="15.7109375" style="8" customWidth="1"/>
  </cols>
  <sheetData>
    <row r="1" spans="1:13" s="4" customFormat="1" ht="42" customHeight="1">
      <c r="A1" s="1" t="s">
        <v>252</v>
      </c>
      <c r="B1" s="1"/>
      <c r="C1" s="1"/>
      <c r="D1" s="1"/>
      <c r="E1" s="1"/>
      <c r="F1" s="1"/>
      <c r="G1" s="1"/>
      <c r="H1" s="2" t="s">
        <v>199</v>
      </c>
      <c r="I1" s="9"/>
      <c r="J1" s="9"/>
      <c r="K1" s="9"/>
      <c r="L1" s="9"/>
      <c r="M1" s="9"/>
    </row>
    <row r="2" spans="1:9" s="5" customFormat="1" ht="30" customHeight="1">
      <c r="A2" s="334" t="s">
        <v>277</v>
      </c>
      <c r="B2" s="334"/>
      <c r="C2" s="334"/>
      <c r="D2" s="334"/>
      <c r="E2" s="334"/>
      <c r="F2" s="334"/>
      <c r="G2" s="334"/>
      <c r="H2" s="334"/>
      <c r="I2" s="10"/>
    </row>
    <row r="3" spans="1:14" s="6" customFormat="1" ht="30" customHeight="1">
      <c r="A3" s="335" t="s">
        <v>209</v>
      </c>
      <c r="B3" s="335"/>
      <c r="C3" s="335"/>
      <c r="D3" s="335"/>
      <c r="E3" s="335"/>
      <c r="F3" s="335"/>
      <c r="G3" s="335"/>
      <c r="H3" s="335"/>
      <c r="I3" s="11"/>
      <c r="J3" s="5"/>
      <c r="K3" s="5"/>
      <c r="L3" s="5"/>
      <c r="M3" s="5"/>
      <c r="N3" s="5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5"/>
      <c r="J4" s="5"/>
      <c r="K4" s="5"/>
      <c r="L4" s="5"/>
      <c r="M4" s="5"/>
      <c r="N4" s="5"/>
    </row>
    <row r="5" spans="1:14" s="7" customFormat="1" ht="82.5" customHeight="1">
      <c r="A5" s="177" t="s">
        <v>93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176" t="s">
        <v>87</v>
      </c>
      <c r="I5" s="5"/>
      <c r="J5" s="5"/>
      <c r="K5" s="5"/>
      <c r="L5" s="5"/>
      <c r="M5" s="5"/>
      <c r="N5" s="5"/>
    </row>
    <row r="6" spans="1:14" s="7" customFormat="1" ht="86.25" customHeight="1">
      <c r="A6" s="178" t="s">
        <v>94</v>
      </c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175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59" t="s">
        <v>40</v>
      </c>
      <c r="B7" s="239">
        <v>1211981</v>
      </c>
      <c r="C7" s="239">
        <v>0</v>
      </c>
      <c r="D7" s="239">
        <v>0</v>
      </c>
      <c r="E7" s="239">
        <v>6513</v>
      </c>
      <c r="F7" s="239">
        <v>2166</v>
      </c>
      <c r="G7" s="239">
        <v>10629</v>
      </c>
      <c r="H7" s="242">
        <f>SUM(B7:G7)</f>
        <v>1231289</v>
      </c>
      <c r="I7" s="5"/>
      <c r="J7" s="5"/>
      <c r="K7" s="5"/>
      <c r="L7" s="5"/>
      <c r="M7" s="5"/>
      <c r="N7" s="5"/>
    </row>
    <row r="8" spans="1:14" s="7" customFormat="1" ht="34.5" customHeight="1">
      <c r="A8" s="60" t="s">
        <v>41</v>
      </c>
      <c r="B8" s="237">
        <v>578866</v>
      </c>
      <c r="C8" s="237">
        <v>0</v>
      </c>
      <c r="D8" s="237">
        <v>0</v>
      </c>
      <c r="E8" s="237">
        <v>11143</v>
      </c>
      <c r="F8" s="237">
        <v>3364</v>
      </c>
      <c r="G8" s="237">
        <v>33739</v>
      </c>
      <c r="H8" s="243">
        <f aca="true" t="shared" si="0" ref="H8:H17">SUM(B8:G8)</f>
        <v>627112</v>
      </c>
      <c r="I8" s="14"/>
      <c r="J8" s="243">
        <f>H7+H8</f>
        <v>1858401</v>
      </c>
      <c r="K8" s="14"/>
      <c r="L8" s="5"/>
      <c r="M8" s="5"/>
      <c r="N8" s="5"/>
    </row>
    <row r="9" spans="1:14" s="7" customFormat="1" ht="34.5" customHeight="1">
      <c r="A9" s="59" t="s">
        <v>42</v>
      </c>
      <c r="B9" s="239">
        <v>55016</v>
      </c>
      <c r="C9" s="239">
        <v>0</v>
      </c>
      <c r="D9" s="239">
        <v>0</v>
      </c>
      <c r="E9" s="239">
        <v>12899</v>
      </c>
      <c r="F9" s="239">
        <v>3494</v>
      </c>
      <c r="G9" s="239">
        <v>23833</v>
      </c>
      <c r="H9" s="242">
        <f t="shared" si="0"/>
        <v>95242</v>
      </c>
      <c r="I9" s="14"/>
      <c r="J9" s="14"/>
      <c r="K9" s="14"/>
      <c r="L9" s="5"/>
      <c r="M9" s="5"/>
      <c r="N9" s="5"/>
    </row>
    <row r="10" spans="1:14" s="7" customFormat="1" ht="34.5" customHeight="1">
      <c r="A10" s="60" t="s">
        <v>43</v>
      </c>
      <c r="B10" s="237">
        <v>3779</v>
      </c>
      <c r="C10" s="237">
        <v>0</v>
      </c>
      <c r="D10" s="237">
        <v>1365</v>
      </c>
      <c r="E10" s="237">
        <v>12508</v>
      </c>
      <c r="F10" s="237">
        <v>2856</v>
      </c>
      <c r="G10" s="237">
        <v>10926</v>
      </c>
      <c r="H10" s="243">
        <f t="shared" si="0"/>
        <v>31434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59" t="s">
        <v>44</v>
      </c>
      <c r="B11" s="239">
        <v>0</v>
      </c>
      <c r="C11" s="239">
        <v>0</v>
      </c>
      <c r="D11" s="239">
        <v>4638</v>
      </c>
      <c r="E11" s="239">
        <v>11513</v>
      </c>
      <c r="F11" s="239">
        <v>421</v>
      </c>
      <c r="G11" s="239">
        <v>5470</v>
      </c>
      <c r="H11" s="242">
        <f t="shared" si="0"/>
        <v>22042</v>
      </c>
      <c r="I11" s="14"/>
      <c r="J11" s="14">
        <f>'15'!J8-'16'!J8</f>
        <v>2148928</v>
      </c>
      <c r="K11" s="14"/>
      <c r="L11" s="5"/>
      <c r="M11" s="5"/>
      <c r="N11" s="5"/>
    </row>
    <row r="12" spans="1:14" s="7" customFormat="1" ht="34.5" customHeight="1">
      <c r="A12" s="60" t="s">
        <v>45</v>
      </c>
      <c r="B12" s="237">
        <v>0</v>
      </c>
      <c r="C12" s="237">
        <v>0</v>
      </c>
      <c r="D12" s="237">
        <v>9263</v>
      </c>
      <c r="E12" s="237">
        <v>8983</v>
      </c>
      <c r="F12" s="237">
        <v>1397</v>
      </c>
      <c r="G12" s="237">
        <v>6255</v>
      </c>
      <c r="H12" s="243">
        <f t="shared" si="0"/>
        <v>25898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59" t="s">
        <v>46</v>
      </c>
      <c r="B13" s="239">
        <v>0</v>
      </c>
      <c r="C13" s="239">
        <v>0</v>
      </c>
      <c r="D13" s="239">
        <v>26381</v>
      </c>
      <c r="E13" s="239">
        <v>6069</v>
      </c>
      <c r="F13" s="239">
        <v>2161</v>
      </c>
      <c r="G13" s="239">
        <v>4061</v>
      </c>
      <c r="H13" s="242">
        <f t="shared" si="0"/>
        <v>38672</v>
      </c>
      <c r="I13" s="14"/>
      <c r="J13" s="14"/>
      <c r="K13" s="14"/>
      <c r="L13" s="5"/>
      <c r="M13" s="5"/>
      <c r="N13" s="5"/>
    </row>
    <row r="14" spans="1:13" s="7" customFormat="1" ht="34.5" customHeight="1">
      <c r="A14" s="60" t="s">
        <v>47</v>
      </c>
      <c r="B14" s="237">
        <v>0</v>
      </c>
      <c r="C14" s="237">
        <v>0</v>
      </c>
      <c r="D14" s="237">
        <v>74876</v>
      </c>
      <c r="E14" s="237">
        <v>6161</v>
      </c>
      <c r="F14" s="237">
        <v>2775</v>
      </c>
      <c r="G14" s="237">
        <v>4908</v>
      </c>
      <c r="H14" s="243">
        <f t="shared" si="0"/>
        <v>88720</v>
      </c>
      <c r="I14" s="14"/>
      <c r="J14" s="14"/>
      <c r="K14" s="14"/>
      <c r="L14" s="5"/>
      <c r="M14" s="5"/>
    </row>
    <row r="15" spans="1:14" s="7" customFormat="1" ht="34.5" customHeight="1">
      <c r="A15" s="59" t="s">
        <v>48</v>
      </c>
      <c r="B15" s="239">
        <v>0</v>
      </c>
      <c r="C15" s="239">
        <v>0</v>
      </c>
      <c r="D15" s="239">
        <v>100857</v>
      </c>
      <c r="E15" s="239">
        <v>5985</v>
      </c>
      <c r="F15" s="239">
        <v>1904</v>
      </c>
      <c r="G15" s="239">
        <v>2151</v>
      </c>
      <c r="H15" s="242">
        <f t="shared" si="0"/>
        <v>110897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60" t="s">
        <v>49</v>
      </c>
      <c r="B16" s="237">
        <v>0</v>
      </c>
      <c r="C16" s="237">
        <v>0</v>
      </c>
      <c r="D16" s="237">
        <v>116503</v>
      </c>
      <c r="E16" s="237">
        <v>8333</v>
      </c>
      <c r="F16" s="237">
        <v>1297</v>
      </c>
      <c r="G16" s="237">
        <v>2729</v>
      </c>
      <c r="H16" s="243">
        <f t="shared" si="0"/>
        <v>128862</v>
      </c>
      <c r="I16" s="14"/>
      <c r="J16" s="243">
        <f>H9+H10+H11+H12+H13+H14+H15+H16</f>
        <v>541767</v>
      </c>
      <c r="K16" s="14"/>
      <c r="L16" s="5"/>
      <c r="M16" s="5"/>
      <c r="N16" s="5"/>
    </row>
    <row r="17" spans="1:14" s="7" customFormat="1" ht="34.5" customHeight="1">
      <c r="A17" s="59" t="s">
        <v>50</v>
      </c>
      <c r="B17" s="239">
        <v>0</v>
      </c>
      <c r="C17" s="239">
        <v>0</v>
      </c>
      <c r="D17" s="239">
        <v>259889</v>
      </c>
      <c r="E17" s="239">
        <v>26142</v>
      </c>
      <c r="F17" s="239">
        <v>1409</v>
      </c>
      <c r="G17" s="239">
        <v>4174</v>
      </c>
      <c r="H17" s="242">
        <f t="shared" si="0"/>
        <v>291614</v>
      </c>
      <c r="I17" s="14"/>
      <c r="J17" s="14"/>
      <c r="K17" s="14"/>
      <c r="L17" s="5"/>
      <c r="M17" s="5"/>
      <c r="N17" s="5"/>
    </row>
    <row r="18" spans="1:14" s="7" customFormat="1" ht="45" customHeight="1">
      <c r="A18" s="38" t="s">
        <v>344</v>
      </c>
      <c r="B18" s="241">
        <f aca="true" t="shared" si="1" ref="B18:H18">SUM(B7:B17)</f>
        <v>1849642</v>
      </c>
      <c r="C18" s="241">
        <f t="shared" si="1"/>
        <v>0</v>
      </c>
      <c r="D18" s="241">
        <f t="shared" si="1"/>
        <v>593772</v>
      </c>
      <c r="E18" s="241">
        <f t="shared" si="1"/>
        <v>116249</v>
      </c>
      <c r="F18" s="241">
        <f t="shared" si="1"/>
        <v>23244</v>
      </c>
      <c r="G18" s="241">
        <f t="shared" si="1"/>
        <v>108875</v>
      </c>
      <c r="H18" s="244">
        <f t="shared" si="1"/>
        <v>2691782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>
        <f>'15'!J16-'16'!J16</f>
        <v>4222055</v>
      </c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>
        <f>'15'!H17-'16'!H17</f>
        <v>391108</v>
      </c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5.7109375" style="8" customWidth="1"/>
    <col min="2" max="8" width="25.28125" style="8" customWidth="1"/>
    <col min="9" max="16384" width="15.7109375" style="8" customWidth="1"/>
  </cols>
  <sheetData>
    <row r="1" spans="1:13" s="4" customFormat="1" ht="42" customHeight="1">
      <c r="A1" s="1" t="s">
        <v>89</v>
      </c>
      <c r="B1" s="1"/>
      <c r="C1" s="1"/>
      <c r="D1" s="1"/>
      <c r="E1" s="1"/>
      <c r="F1" s="1"/>
      <c r="G1" s="1"/>
      <c r="H1" s="2" t="s">
        <v>187</v>
      </c>
      <c r="I1" s="9"/>
      <c r="J1" s="9"/>
      <c r="K1" s="9"/>
      <c r="L1" s="9"/>
      <c r="M1" s="9"/>
    </row>
    <row r="2" spans="1:9" s="5" customFormat="1" ht="30" customHeight="1">
      <c r="A2" s="334" t="s">
        <v>278</v>
      </c>
      <c r="B2" s="334"/>
      <c r="C2" s="334"/>
      <c r="D2" s="334"/>
      <c r="E2" s="334"/>
      <c r="F2" s="334"/>
      <c r="G2" s="334"/>
      <c r="H2" s="334"/>
      <c r="I2" s="10"/>
    </row>
    <row r="3" spans="1:14" s="6" customFormat="1" ht="30" customHeight="1">
      <c r="A3" s="335" t="s">
        <v>210</v>
      </c>
      <c r="B3" s="335"/>
      <c r="C3" s="335"/>
      <c r="D3" s="335"/>
      <c r="E3" s="335"/>
      <c r="F3" s="335"/>
      <c r="G3" s="335"/>
      <c r="H3" s="335"/>
      <c r="I3" s="11"/>
      <c r="J3" s="5"/>
      <c r="K3" s="5"/>
      <c r="L3" s="5"/>
      <c r="M3" s="5"/>
      <c r="N3" s="5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5"/>
      <c r="J4" s="5"/>
      <c r="K4" s="5"/>
      <c r="L4" s="5"/>
      <c r="M4" s="5"/>
      <c r="N4" s="5"/>
    </row>
    <row r="5" spans="1:14" s="7" customFormat="1" ht="82.5" customHeight="1">
      <c r="A5" s="177" t="s">
        <v>93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176" t="s">
        <v>87</v>
      </c>
      <c r="I5" s="5"/>
      <c r="J5" s="5"/>
      <c r="K5" s="5"/>
      <c r="L5" s="5"/>
      <c r="M5" s="5"/>
      <c r="N5" s="5"/>
    </row>
    <row r="6" spans="1:14" s="7" customFormat="1" ht="86.25" customHeight="1">
      <c r="A6" s="178" t="s">
        <v>94</v>
      </c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175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59" t="s">
        <v>40</v>
      </c>
      <c r="B7" s="239">
        <v>1958490</v>
      </c>
      <c r="C7" s="239">
        <v>69175</v>
      </c>
      <c r="D7" s="239">
        <v>0</v>
      </c>
      <c r="E7" s="239">
        <v>8611</v>
      </c>
      <c r="F7" s="239">
        <v>1702</v>
      </c>
      <c r="G7" s="239">
        <v>9817</v>
      </c>
      <c r="H7" s="242">
        <f>SUM(B7:G7)</f>
        <v>2047795</v>
      </c>
      <c r="I7" s="5"/>
      <c r="J7" s="5"/>
      <c r="K7" s="5"/>
      <c r="L7" s="5"/>
      <c r="M7" s="5"/>
      <c r="N7" s="5"/>
    </row>
    <row r="8" spans="1:14" s="7" customFormat="1" ht="34.5" customHeight="1">
      <c r="A8" s="60" t="s">
        <v>41</v>
      </c>
      <c r="B8" s="237">
        <v>1000720</v>
      </c>
      <c r="C8" s="237">
        <v>323717</v>
      </c>
      <c r="D8" s="237">
        <v>0</v>
      </c>
      <c r="E8" s="237">
        <v>17567</v>
      </c>
      <c r="F8" s="237">
        <v>4182</v>
      </c>
      <c r="G8" s="237">
        <v>55327</v>
      </c>
      <c r="H8" s="243">
        <f aca="true" t="shared" si="0" ref="H8:H17">SUM(B8:G8)</f>
        <v>1401513</v>
      </c>
      <c r="I8" s="14"/>
      <c r="J8" s="14"/>
      <c r="K8" s="14"/>
      <c r="L8" s="5"/>
      <c r="M8" s="5"/>
      <c r="N8" s="5"/>
    </row>
    <row r="9" spans="1:14" s="7" customFormat="1" ht="34.5" customHeight="1">
      <c r="A9" s="59" t="s">
        <v>42</v>
      </c>
      <c r="B9" s="239">
        <v>92644</v>
      </c>
      <c r="C9" s="239">
        <v>535907</v>
      </c>
      <c r="D9" s="239">
        <v>0</v>
      </c>
      <c r="E9" s="239">
        <v>16193</v>
      </c>
      <c r="F9" s="239">
        <v>6552</v>
      </c>
      <c r="G9" s="239">
        <v>44897</v>
      </c>
      <c r="H9" s="242">
        <f t="shared" si="0"/>
        <v>696193</v>
      </c>
      <c r="I9" s="14"/>
      <c r="J9" s="14"/>
      <c r="K9" s="14"/>
      <c r="L9" s="5"/>
      <c r="M9" s="5"/>
      <c r="N9" s="5"/>
    </row>
    <row r="10" spans="1:14" s="7" customFormat="1" ht="34.5" customHeight="1">
      <c r="A10" s="60" t="s">
        <v>43</v>
      </c>
      <c r="B10" s="237">
        <v>8218</v>
      </c>
      <c r="C10" s="237">
        <v>503679</v>
      </c>
      <c r="D10" s="237">
        <v>1365</v>
      </c>
      <c r="E10" s="237">
        <v>18685</v>
      </c>
      <c r="F10" s="237">
        <v>3305</v>
      </c>
      <c r="G10" s="237">
        <v>23594</v>
      </c>
      <c r="H10" s="243">
        <f t="shared" si="0"/>
        <v>558846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59" t="s">
        <v>44</v>
      </c>
      <c r="B11" s="239">
        <v>0</v>
      </c>
      <c r="C11" s="239">
        <v>467858</v>
      </c>
      <c r="D11" s="239">
        <v>5791</v>
      </c>
      <c r="E11" s="239">
        <v>13706</v>
      </c>
      <c r="F11" s="239">
        <v>823</v>
      </c>
      <c r="G11" s="239">
        <v>10202</v>
      </c>
      <c r="H11" s="242">
        <f t="shared" si="0"/>
        <v>498380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60" t="s">
        <v>45</v>
      </c>
      <c r="B12" s="237">
        <v>0</v>
      </c>
      <c r="C12" s="237">
        <v>438883</v>
      </c>
      <c r="D12" s="237">
        <v>12139</v>
      </c>
      <c r="E12" s="237">
        <v>11296</v>
      </c>
      <c r="F12" s="237">
        <v>1198</v>
      </c>
      <c r="G12" s="237">
        <v>6216</v>
      </c>
      <c r="H12" s="243">
        <f t="shared" si="0"/>
        <v>469732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59" t="s">
        <v>46</v>
      </c>
      <c r="B13" s="239">
        <v>0</v>
      </c>
      <c r="C13" s="239">
        <v>375883</v>
      </c>
      <c r="D13" s="239">
        <v>32636</v>
      </c>
      <c r="E13" s="239">
        <v>6917</v>
      </c>
      <c r="F13" s="239">
        <v>826</v>
      </c>
      <c r="G13" s="239">
        <v>2467</v>
      </c>
      <c r="H13" s="242">
        <f t="shared" si="0"/>
        <v>418729</v>
      </c>
      <c r="I13" s="14"/>
      <c r="J13" s="14"/>
      <c r="K13" s="14"/>
      <c r="L13" s="5"/>
      <c r="M13" s="5"/>
      <c r="N13" s="5"/>
    </row>
    <row r="14" spans="1:14" s="7" customFormat="1" ht="34.5" customHeight="1">
      <c r="A14" s="60" t="s">
        <v>47</v>
      </c>
      <c r="B14" s="237">
        <v>48</v>
      </c>
      <c r="C14" s="237">
        <v>310075</v>
      </c>
      <c r="D14" s="237">
        <v>84478</v>
      </c>
      <c r="E14" s="237">
        <v>6568</v>
      </c>
      <c r="F14" s="237">
        <v>2330</v>
      </c>
      <c r="G14" s="237">
        <v>1986</v>
      </c>
      <c r="H14" s="243">
        <f t="shared" si="0"/>
        <v>405485</v>
      </c>
      <c r="I14" s="14"/>
      <c r="J14" s="14"/>
      <c r="K14" s="14"/>
      <c r="L14" s="5"/>
      <c r="M14" s="5"/>
      <c r="N14" s="5"/>
    </row>
    <row r="15" spans="1:14" s="7" customFormat="1" ht="34.5" customHeight="1">
      <c r="A15" s="59" t="s">
        <v>48</v>
      </c>
      <c r="B15" s="239">
        <v>0</v>
      </c>
      <c r="C15" s="239">
        <v>248295</v>
      </c>
      <c r="D15" s="239">
        <v>104869</v>
      </c>
      <c r="E15" s="239">
        <v>5538</v>
      </c>
      <c r="F15" s="239">
        <v>1060</v>
      </c>
      <c r="G15" s="239">
        <v>762</v>
      </c>
      <c r="H15" s="242">
        <f t="shared" si="0"/>
        <v>360524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60" t="s">
        <v>49</v>
      </c>
      <c r="B16" s="237">
        <v>0</v>
      </c>
      <c r="C16" s="237">
        <v>175835</v>
      </c>
      <c r="D16" s="237">
        <v>118658</v>
      </c>
      <c r="E16" s="237">
        <v>7462</v>
      </c>
      <c r="F16" s="237">
        <v>1242</v>
      </c>
      <c r="G16" s="237">
        <v>1690</v>
      </c>
      <c r="H16" s="243">
        <f t="shared" si="0"/>
        <v>304887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59" t="s">
        <v>50</v>
      </c>
      <c r="B17" s="239">
        <v>0</v>
      </c>
      <c r="C17" s="239">
        <v>312395</v>
      </c>
      <c r="D17" s="239">
        <v>263503</v>
      </c>
      <c r="E17" s="239">
        <v>35740</v>
      </c>
      <c r="F17" s="239">
        <v>415</v>
      </c>
      <c r="G17" s="239">
        <v>4001</v>
      </c>
      <c r="H17" s="242">
        <f t="shared" si="0"/>
        <v>616054</v>
      </c>
      <c r="I17" s="14"/>
      <c r="J17" s="14"/>
      <c r="K17" s="14"/>
      <c r="L17" s="5"/>
      <c r="M17" s="5"/>
      <c r="N17" s="5"/>
    </row>
    <row r="18" spans="1:14" s="7" customFormat="1" ht="45" customHeight="1">
      <c r="A18" s="38" t="s">
        <v>344</v>
      </c>
      <c r="B18" s="241">
        <f aca="true" t="shared" si="1" ref="B18:H18">SUM(B7:B17)</f>
        <v>3060120</v>
      </c>
      <c r="C18" s="241">
        <f t="shared" si="1"/>
        <v>3761702</v>
      </c>
      <c r="D18" s="241">
        <f t="shared" si="1"/>
        <v>623439</v>
      </c>
      <c r="E18" s="241">
        <f t="shared" si="1"/>
        <v>148283</v>
      </c>
      <c r="F18" s="241">
        <f t="shared" si="1"/>
        <v>23635</v>
      </c>
      <c r="G18" s="241">
        <f t="shared" si="1"/>
        <v>160959</v>
      </c>
      <c r="H18" s="244">
        <f t="shared" si="1"/>
        <v>7778138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5.7109375" style="8" customWidth="1"/>
    <col min="2" max="8" width="25.28125" style="8" customWidth="1"/>
    <col min="9" max="16384" width="15.7109375" style="8" customWidth="1"/>
  </cols>
  <sheetData>
    <row r="1" spans="1:13" s="4" customFormat="1" ht="40.5" customHeight="1">
      <c r="A1" s="1" t="s">
        <v>90</v>
      </c>
      <c r="B1" s="1"/>
      <c r="C1" s="1"/>
      <c r="D1" s="1"/>
      <c r="E1" s="1"/>
      <c r="F1" s="1"/>
      <c r="G1" s="1"/>
      <c r="H1" s="2" t="s">
        <v>188</v>
      </c>
      <c r="I1" s="9"/>
      <c r="J1" s="9"/>
      <c r="K1" s="9"/>
      <c r="L1" s="9"/>
      <c r="M1" s="9"/>
    </row>
    <row r="2" spans="1:9" s="5" customFormat="1" ht="30" customHeight="1">
      <c r="A2" s="334" t="s">
        <v>279</v>
      </c>
      <c r="B2" s="334"/>
      <c r="C2" s="334"/>
      <c r="D2" s="334"/>
      <c r="E2" s="334"/>
      <c r="F2" s="334"/>
      <c r="G2" s="334"/>
      <c r="H2" s="334"/>
      <c r="I2" s="10"/>
    </row>
    <row r="3" spans="1:14" s="6" customFormat="1" ht="30" customHeight="1">
      <c r="A3" s="335" t="s">
        <v>211</v>
      </c>
      <c r="B3" s="335"/>
      <c r="C3" s="335"/>
      <c r="D3" s="335"/>
      <c r="E3" s="335"/>
      <c r="F3" s="335"/>
      <c r="G3" s="335"/>
      <c r="H3" s="335"/>
      <c r="I3" s="11"/>
      <c r="J3" s="5"/>
      <c r="K3" s="5"/>
      <c r="L3" s="5"/>
      <c r="M3" s="5"/>
      <c r="N3" s="5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5"/>
      <c r="J4" s="5"/>
      <c r="K4" s="5"/>
      <c r="L4" s="5"/>
      <c r="M4" s="5"/>
      <c r="N4" s="5"/>
    </row>
    <row r="5" spans="1:14" s="7" customFormat="1" ht="82.5" customHeight="1">
      <c r="A5" s="177" t="s">
        <v>93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176" t="s">
        <v>87</v>
      </c>
      <c r="I5" s="5"/>
      <c r="J5" s="5"/>
      <c r="K5" s="5"/>
      <c r="L5" s="5"/>
      <c r="M5" s="5"/>
      <c r="N5" s="5"/>
    </row>
    <row r="6" spans="1:14" s="7" customFormat="1" ht="86.25" customHeight="1">
      <c r="A6" s="178" t="s">
        <v>94</v>
      </c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175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59" t="s">
        <v>40</v>
      </c>
      <c r="B7" s="239">
        <v>1012612</v>
      </c>
      <c r="C7" s="239">
        <v>0</v>
      </c>
      <c r="D7" s="239">
        <v>0</v>
      </c>
      <c r="E7" s="239">
        <v>5163</v>
      </c>
      <c r="F7" s="239">
        <v>1222</v>
      </c>
      <c r="G7" s="239">
        <v>7173</v>
      </c>
      <c r="H7" s="242">
        <f>SUM(B7:G7)</f>
        <v>1026170</v>
      </c>
      <c r="I7" s="5"/>
      <c r="J7" s="5"/>
      <c r="K7" s="5"/>
      <c r="L7" s="5"/>
      <c r="M7" s="5"/>
      <c r="N7" s="5"/>
    </row>
    <row r="8" spans="1:14" s="7" customFormat="1" ht="34.5" customHeight="1">
      <c r="A8" s="60" t="s">
        <v>41</v>
      </c>
      <c r="B8" s="237">
        <v>531612</v>
      </c>
      <c r="C8" s="237">
        <v>0</v>
      </c>
      <c r="D8" s="237">
        <v>0</v>
      </c>
      <c r="E8" s="237">
        <v>10679</v>
      </c>
      <c r="F8" s="237">
        <v>2471</v>
      </c>
      <c r="G8" s="237">
        <v>30004</v>
      </c>
      <c r="H8" s="243">
        <f aca="true" t="shared" si="0" ref="H8:H17">SUM(B8:G8)</f>
        <v>574766</v>
      </c>
      <c r="I8" s="14"/>
      <c r="J8" s="14"/>
      <c r="K8" s="14"/>
      <c r="L8" s="5"/>
      <c r="M8" s="5"/>
      <c r="N8" s="5"/>
    </row>
    <row r="9" spans="1:14" s="7" customFormat="1" ht="34.5" customHeight="1">
      <c r="A9" s="59" t="s">
        <v>42</v>
      </c>
      <c r="B9" s="239">
        <v>48661</v>
      </c>
      <c r="C9" s="239">
        <v>0</v>
      </c>
      <c r="D9" s="239">
        <v>0</v>
      </c>
      <c r="E9" s="239">
        <v>12237</v>
      </c>
      <c r="F9" s="239">
        <v>2793</v>
      </c>
      <c r="G9" s="239">
        <v>21369</v>
      </c>
      <c r="H9" s="242">
        <f t="shared" si="0"/>
        <v>85060</v>
      </c>
      <c r="I9" s="14"/>
      <c r="J9" s="14"/>
      <c r="K9" s="14"/>
      <c r="L9" s="5"/>
      <c r="M9" s="5"/>
      <c r="N9" s="5"/>
    </row>
    <row r="10" spans="1:14" s="7" customFormat="1" ht="34.5" customHeight="1">
      <c r="A10" s="60" t="s">
        <v>43</v>
      </c>
      <c r="B10" s="237">
        <v>3049</v>
      </c>
      <c r="C10" s="237">
        <v>0</v>
      </c>
      <c r="D10" s="237">
        <v>1365</v>
      </c>
      <c r="E10" s="237">
        <v>12252</v>
      </c>
      <c r="F10" s="237">
        <v>2324</v>
      </c>
      <c r="G10" s="237">
        <v>7671</v>
      </c>
      <c r="H10" s="243">
        <f t="shared" si="0"/>
        <v>26661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59" t="s">
        <v>44</v>
      </c>
      <c r="B11" s="239">
        <v>0</v>
      </c>
      <c r="C11" s="239">
        <v>0</v>
      </c>
      <c r="D11" s="239">
        <v>4638</v>
      </c>
      <c r="E11" s="239">
        <v>10998</v>
      </c>
      <c r="F11" s="239">
        <v>421</v>
      </c>
      <c r="G11" s="239">
        <v>2663</v>
      </c>
      <c r="H11" s="242">
        <f t="shared" si="0"/>
        <v>18720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60" t="s">
        <v>45</v>
      </c>
      <c r="B12" s="237">
        <v>0</v>
      </c>
      <c r="C12" s="237">
        <v>0</v>
      </c>
      <c r="D12" s="237">
        <v>9263</v>
      </c>
      <c r="E12" s="237">
        <v>8983</v>
      </c>
      <c r="F12" s="237">
        <v>637</v>
      </c>
      <c r="G12" s="237">
        <v>4764</v>
      </c>
      <c r="H12" s="243">
        <f t="shared" si="0"/>
        <v>23647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59" t="s">
        <v>46</v>
      </c>
      <c r="B13" s="239">
        <v>0</v>
      </c>
      <c r="C13" s="239">
        <v>0</v>
      </c>
      <c r="D13" s="239">
        <v>26381</v>
      </c>
      <c r="E13" s="239">
        <v>5278</v>
      </c>
      <c r="F13" s="239">
        <v>788</v>
      </c>
      <c r="G13" s="239">
        <v>2312</v>
      </c>
      <c r="H13" s="242">
        <f t="shared" si="0"/>
        <v>34759</v>
      </c>
      <c r="I13" s="14"/>
      <c r="J13" s="14"/>
      <c r="K13" s="14"/>
      <c r="L13" s="5"/>
      <c r="M13" s="5"/>
      <c r="N13" s="5"/>
    </row>
    <row r="14" spans="1:14" s="7" customFormat="1" ht="34.5" customHeight="1">
      <c r="A14" s="60" t="s">
        <v>47</v>
      </c>
      <c r="B14" s="237">
        <v>0</v>
      </c>
      <c r="C14" s="237">
        <v>0</v>
      </c>
      <c r="D14" s="237">
        <v>73449</v>
      </c>
      <c r="E14" s="237">
        <v>5142</v>
      </c>
      <c r="F14" s="237">
        <v>1931</v>
      </c>
      <c r="G14" s="237">
        <v>1986</v>
      </c>
      <c r="H14" s="243">
        <f t="shared" si="0"/>
        <v>82508</v>
      </c>
      <c r="I14" s="14"/>
      <c r="J14" s="14"/>
      <c r="K14" s="14"/>
      <c r="L14" s="5"/>
      <c r="M14" s="5"/>
      <c r="N14" s="5"/>
    </row>
    <row r="15" spans="1:14" s="7" customFormat="1" ht="34.5" customHeight="1">
      <c r="A15" s="59" t="s">
        <v>48</v>
      </c>
      <c r="B15" s="239">
        <v>0</v>
      </c>
      <c r="C15" s="239">
        <v>0</v>
      </c>
      <c r="D15" s="239">
        <v>99747</v>
      </c>
      <c r="E15" s="239">
        <v>3106</v>
      </c>
      <c r="F15" s="239">
        <v>981</v>
      </c>
      <c r="G15" s="239">
        <v>402</v>
      </c>
      <c r="H15" s="242">
        <f t="shared" si="0"/>
        <v>104236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60" t="s">
        <v>49</v>
      </c>
      <c r="B16" s="237">
        <v>0</v>
      </c>
      <c r="C16" s="237">
        <v>0</v>
      </c>
      <c r="D16" s="237">
        <v>111673</v>
      </c>
      <c r="E16" s="237">
        <v>4425</v>
      </c>
      <c r="F16" s="237">
        <v>855</v>
      </c>
      <c r="G16" s="237">
        <v>1690</v>
      </c>
      <c r="H16" s="243">
        <f t="shared" si="0"/>
        <v>118643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59" t="s">
        <v>50</v>
      </c>
      <c r="B17" s="239">
        <v>0</v>
      </c>
      <c r="C17" s="239">
        <v>0</v>
      </c>
      <c r="D17" s="239">
        <v>236038</v>
      </c>
      <c r="E17" s="239">
        <v>16839</v>
      </c>
      <c r="F17" s="239">
        <v>415</v>
      </c>
      <c r="G17" s="239">
        <v>4001</v>
      </c>
      <c r="H17" s="242">
        <f t="shared" si="0"/>
        <v>257293</v>
      </c>
      <c r="I17" s="14"/>
      <c r="J17" s="14"/>
      <c r="K17" s="14"/>
      <c r="L17" s="5"/>
      <c r="M17" s="5"/>
      <c r="N17" s="5"/>
    </row>
    <row r="18" spans="1:14" s="7" customFormat="1" ht="45" customHeight="1">
      <c r="A18" s="38" t="s">
        <v>344</v>
      </c>
      <c r="B18" s="241">
        <f aca="true" t="shared" si="1" ref="B18:H18">SUM(B7:B17)</f>
        <v>1595934</v>
      </c>
      <c r="C18" s="241">
        <f t="shared" si="1"/>
        <v>0</v>
      </c>
      <c r="D18" s="241">
        <f t="shared" si="1"/>
        <v>562554</v>
      </c>
      <c r="E18" s="241">
        <f t="shared" si="1"/>
        <v>95102</v>
      </c>
      <c r="F18" s="241">
        <f t="shared" si="1"/>
        <v>14838</v>
      </c>
      <c r="G18" s="241">
        <f t="shared" si="1"/>
        <v>84035</v>
      </c>
      <c r="H18" s="244">
        <f t="shared" si="1"/>
        <v>2352463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rightToLeft="1" zoomScale="50" zoomScaleNormal="50" zoomScalePageLayoutView="0" workbookViewId="0" topLeftCell="A1">
      <selection activeCell="M10" sqref="M10"/>
    </sheetView>
  </sheetViews>
  <sheetFormatPr defaultColWidth="15.7109375" defaultRowHeight="30" customHeight="1"/>
  <cols>
    <col min="1" max="1" width="21.7109375" style="8" customWidth="1"/>
    <col min="2" max="3" width="16.28125" style="8" customWidth="1"/>
    <col min="4" max="4" width="17.57421875" style="8" bestFit="1" customWidth="1"/>
    <col min="5" max="7" width="16.28125" style="8" customWidth="1"/>
    <col min="8" max="8" width="17.57421875" style="8" bestFit="1" customWidth="1"/>
    <col min="9" max="9" width="16.28125" style="8" customWidth="1"/>
    <col min="10" max="10" width="17.57421875" style="8" bestFit="1" customWidth="1"/>
    <col min="11" max="11" width="22.28125" style="8" customWidth="1"/>
    <col min="12" max="16384" width="15.7109375" style="8" customWidth="1"/>
  </cols>
  <sheetData>
    <row r="1" spans="1:11" s="4" customFormat="1" ht="30" customHeight="1">
      <c r="A1" s="22" t="s">
        <v>189</v>
      </c>
      <c r="B1" s="1"/>
      <c r="C1" s="1"/>
      <c r="D1" s="1"/>
      <c r="E1" s="1"/>
      <c r="F1" s="1"/>
      <c r="G1" s="1"/>
      <c r="H1" s="1"/>
      <c r="I1" s="1"/>
      <c r="J1" s="1"/>
      <c r="K1" s="13" t="s">
        <v>190</v>
      </c>
    </row>
    <row r="2" spans="1:11" s="5" customFormat="1" ht="30" customHeight="1">
      <c r="A2" s="299" t="s">
        <v>200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s="6" customFormat="1" ht="30" customHeight="1">
      <c r="A3" s="300" t="s">
        <v>292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s="7" customFormat="1" ht="23.25">
      <c r="A5" s="306" t="s">
        <v>0</v>
      </c>
      <c r="B5" s="298" t="s">
        <v>34</v>
      </c>
      <c r="C5" s="298"/>
      <c r="D5" s="298"/>
      <c r="E5" s="298" t="s">
        <v>35</v>
      </c>
      <c r="F5" s="298"/>
      <c r="G5" s="298"/>
      <c r="H5" s="298" t="s">
        <v>36</v>
      </c>
      <c r="I5" s="298"/>
      <c r="J5" s="298"/>
      <c r="K5" s="302" t="s">
        <v>1</v>
      </c>
    </row>
    <row r="6" spans="1:11" s="7" customFormat="1" ht="18">
      <c r="A6" s="307"/>
      <c r="B6" s="305" t="s">
        <v>80</v>
      </c>
      <c r="C6" s="305"/>
      <c r="D6" s="305"/>
      <c r="E6" s="305" t="s">
        <v>78</v>
      </c>
      <c r="F6" s="305"/>
      <c r="G6" s="305"/>
      <c r="H6" s="305" t="s">
        <v>79</v>
      </c>
      <c r="I6" s="305"/>
      <c r="J6" s="305"/>
      <c r="K6" s="303"/>
    </row>
    <row r="7" spans="1:11" s="7" customFormat="1" ht="20.25">
      <c r="A7" s="307"/>
      <c r="B7" s="183" t="s">
        <v>2</v>
      </c>
      <c r="C7" s="183" t="s">
        <v>3</v>
      </c>
      <c r="D7" s="183" t="s">
        <v>4</v>
      </c>
      <c r="E7" s="183" t="s">
        <v>2</v>
      </c>
      <c r="F7" s="183" t="s">
        <v>3</v>
      </c>
      <c r="G7" s="183" t="s">
        <v>4</v>
      </c>
      <c r="H7" s="183" t="s">
        <v>2</v>
      </c>
      <c r="I7" s="183" t="s">
        <v>3</v>
      </c>
      <c r="J7" s="183" t="s">
        <v>4</v>
      </c>
      <c r="K7" s="303"/>
    </row>
    <row r="8" spans="1:11" s="7" customFormat="1" ht="18">
      <c r="A8" s="308"/>
      <c r="B8" s="184" t="s">
        <v>5</v>
      </c>
      <c r="C8" s="184" t="s">
        <v>6</v>
      </c>
      <c r="D8" s="185" t="s">
        <v>7</v>
      </c>
      <c r="E8" s="184" t="s">
        <v>5</v>
      </c>
      <c r="F8" s="184" t="s">
        <v>6</v>
      </c>
      <c r="G8" s="185" t="s">
        <v>7</v>
      </c>
      <c r="H8" s="184" t="s">
        <v>5</v>
      </c>
      <c r="I8" s="184" t="s">
        <v>6</v>
      </c>
      <c r="J8" s="185" t="s">
        <v>7</v>
      </c>
      <c r="K8" s="304"/>
    </row>
    <row r="9" spans="1:11" s="7" customFormat="1" ht="34.5" customHeight="1">
      <c r="A9" s="194" t="s">
        <v>8</v>
      </c>
      <c r="B9" s="211">
        <v>2546169</v>
      </c>
      <c r="C9" s="211">
        <v>466913</v>
      </c>
      <c r="D9" s="212">
        <f>SUM(B9:C9)</f>
        <v>3013082</v>
      </c>
      <c r="E9" s="213">
        <v>668255</v>
      </c>
      <c r="F9" s="213">
        <v>1604781</v>
      </c>
      <c r="G9" s="212">
        <f aca="true" t="shared" si="0" ref="G9:G21">SUM(E9:F9)</f>
        <v>2273036</v>
      </c>
      <c r="H9" s="213">
        <f>B9+E9</f>
        <v>3214424</v>
      </c>
      <c r="I9" s="213">
        <f>C9+F9</f>
        <v>2071694</v>
      </c>
      <c r="J9" s="212">
        <f>SUM(H9:I9)</f>
        <v>5286118</v>
      </c>
      <c r="K9" s="195" t="s">
        <v>9</v>
      </c>
    </row>
    <row r="10" spans="1:15" s="7" customFormat="1" ht="34.5" customHeight="1">
      <c r="A10" s="196" t="s">
        <v>10</v>
      </c>
      <c r="B10" s="214">
        <v>2606203</v>
      </c>
      <c r="C10" s="215">
        <v>326059</v>
      </c>
      <c r="D10" s="216">
        <f aca="true" t="shared" si="1" ref="D10:D21">SUM(B10:C10)</f>
        <v>2932262</v>
      </c>
      <c r="E10" s="215">
        <v>692025</v>
      </c>
      <c r="F10" s="215">
        <v>1759532</v>
      </c>
      <c r="G10" s="216">
        <f t="shared" si="0"/>
        <v>2451557</v>
      </c>
      <c r="H10" s="215">
        <f aca="true" t="shared" si="2" ref="H10:H21">B10+E10</f>
        <v>3298228</v>
      </c>
      <c r="I10" s="215">
        <f aca="true" t="shared" si="3" ref="I10:I21">C10+F10</f>
        <v>2085591</v>
      </c>
      <c r="J10" s="216">
        <f aca="true" t="shared" si="4" ref="J10:J21">SUM(H10:I10)</f>
        <v>5383819</v>
      </c>
      <c r="K10" s="197" t="s">
        <v>11</v>
      </c>
      <c r="M10" s="7">
        <v>4892884</v>
      </c>
      <c r="O10" s="182"/>
    </row>
    <row r="11" spans="1:15" s="7" customFormat="1" ht="34.5" customHeight="1">
      <c r="A11" s="188" t="s">
        <v>12</v>
      </c>
      <c r="B11" s="211">
        <v>578991</v>
      </c>
      <c r="C11" s="213">
        <v>90519</v>
      </c>
      <c r="D11" s="212">
        <f t="shared" si="1"/>
        <v>669510</v>
      </c>
      <c r="E11" s="213">
        <v>179488</v>
      </c>
      <c r="F11" s="213">
        <v>452244</v>
      </c>
      <c r="G11" s="212">
        <f t="shared" si="0"/>
        <v>631732</v>
      </c>
      <c r="H11" s="213">
        <f t="shared" si="2"/>
        <v>758479</v>
      </c>
      <c r="I11" s="213">
        <f t="shared" si="3"/>
        <v>542763</v>
      </c>
      <c r="J11" s="212">
        <f t="shared" si="4"/>
        <v>1301242</v>
      </c>
      <c r="K11" s="195" t="s">
        <v>13</v>
      </c>
      <c r="O11" s="181"/>
    </row>
    <row r="12" spans="1:11" s="7" customFormat="1" ht="34.5" customHeight="1">
      <c r="A12" s="196" t="s">
        <v>14</v>
      </c>
      <c r="B12" s="214">
        <v>412516</v>
      </c>
      <c r="C12" s="215">
        <v>102618</v>
      </c>
      <c r="D12" s="216">
        <f t="shared" si="1"/>
        <v>515134</v>
      </c>
      <c r="E12" s="215">
        <v>121511</v>
      </c>
      <c r="F12" s="215">
        <v>288444</v>
      </c>
      <c r="G12" s="216">
        <f t="shared" si="0"/>
        <v>409955</v>
      </c>
      <c r="H12" s="215">
        <f t="shared" si="2"/>
        <v>534027</v>
      </c>
      <c r="I12" s="215">
        <f t="shared" si="3"/>
        <v>391062</v>
      </c>
      <c r="J12" s="216">
        <f t="shared" si="4"/>
        <v>925089</v>
      </c>
      <c r="K12" s="197" t="s">
        <v>15</v>
      </c>
    </row>
    <row r="13" spans="1:11" s="7" customFormat="1" ht="34.5" customHeight="1">
      <c r="A13" s="188" t="s">
        <v>16</v>
      </c>
      <c r="B13" s="211">
        <v>1488413</v>
      </c>
      <c r="C13" s="213">
        <v>286658</v>
      </c>
      <c r="D13" s="212">
        <f t="shared" si="1"/>
        <v>1775071</v>
      </c>
      <c r="E13" s="213">
        <v>404209</v>
      </c>
      <c r="F13" s="213">
        <v>1028031</v>
      </c>
      <c r="G13" s="212">
        <f t="shared" si="0"/>
        <v>1432240</v>
      </c>
      <c r="H13" s="213">
        <f t="shared" si="2"/>
        <v>1892622</v>
      </c>
      <c r="I13" s="213">
        <f t="shared" si="3"/>
        <v>1314689</v>
      </c>
      <c r="J13" s="212">
        <f t="shared" si="4"/>
        <v>3207311</v>
      </c>
      <c r="K13" s="195" t="s">
        <v>17</v>
      </c>
    </row>
    <row r="14" spans="1:11" s="7" customFormat="1" ht="34.5" customHeight="1">
      <c r="A14" s="196" t="s">
        <v>18</v>
      </c>
      <c r="B14" s="214">
        <v>587105</v>
      </c>
      <c r="C14" s="215">
        <v>123058</v>
      </c>
      <c r="D14" s="216">
        <f t="shared" si="1"/>
        <v>710163</v>
      </c>
      <c r="E14" s="215">
        <v>195288</v>
      </c>
      <c r="F14" s="215">
        <v>507477</v>
      </c>
      <c r="G14" s="216">
        <f t="shared" si="0"/>
        <v>702765</v>
      </c>
      <c r="H14" s="215">
        <f t="shared" si="2"/>
        <v>782393</v>
      </c>
      <c r="I14" s="215">
        <f t="shared" si="3"/>
        <v>630535</v>
      </c>
      <c r="J14" s="216">
        <f t="shared" si="4"/>
        <v>1412928</v>
      </c>
      <c r="K14" s="197" t="s">
        <v>19</v>
      </c>
    </row>
    <row r="15" spans="1:11" s="7" customFormat="1" ht="34.5" customHeight="1">
      <c r="A15" s="188" t="s">
        <v>20</v>
      </c>
      <c r="B15" s="211">
        <v>238738</v>
      </c>
      <c r="C15" s="213">
        <v>63261</v>
      </c>
      <c r="D15" s="212">
        <f t="shared" si="1"/>
        <v>301999</v>
      </c>
      <c r="E15" s="213">
        <v>70210</v>
      </c>
      <c r="F15" s="213">
        <v>176349</v>
      </c>
      <c r="G15" s="212">
        <f t="shared" si="0"/>
        <v>246559</v>
      </c>
      <c r="H15" s="213">
        <f t="shared" si="2"/>
        <v>308948</v>
      </c>
      <c r="I15" s="213">
        <f t="shared" si="3"/>
        <v>239610</v>
      </c>
      <c r="J15" s="212">
        <f t="shared" si="4"/>
        <v>548558</v>
      </c>
      <c r="K15" s="195" t="s">
        <v>21</v>
      </c>
    </row>
    <row r="16" spans="1:11" s="7" customFormat="1" ht="34.5" customHeight="1">
      <c r="A16" s="196" t="s">
        <v>22</v>
      </c>
      <c r="B16" s="215">
        <v>203980</v>
      </c>
      <c r="C16" s="215">
        <v>42170</v>
      </c>
      <c r="D16" s="216">
        <f t="shared" si="1"/>
        <v>246150</v>
      </c>
      <c r="E16" s="215">
        <v>50020</v>
      </c>
      <c r="F16" s="215">
        <v>160548</v>
      </c>
      <c r="G16" s="216">
        <f t="shared" si="0"/>
        <v>210568</v>
      </c>
      <c r="H16" s="215">
        <f t="shared" si="2"/>
        <v>254000</v>
      </c>
      <c r="I16" s="215">
        <f t="shared" si="3"/>
        <v>202718</v>
      </c>
      <c r="J16" s="216">
        <f t="shared" si="4"/>
        <v>456718</v>
      </c>
      <c r="K16" s="197" t="s">
        <v>23</v>
      </c>
    </row>
    <row r="17" spans="1:11" s="7" customFormat="1" ht="34.5" customHeight="1">
      <c r="A17" s="188" t="s">
        <v>24</v>
      </c>
      <c r="B17" s="213">
        <v>95182</v>
      </c>
      <c r="C17" s="213">
        <v>27676</v>
      </c>
      <c r="D17" s="212">
        <f t="shared" si="1"/>
        <v>122858</v>
      </c>
      <c r="E17" s="213">
        <v>32708</v>
      </c>
      <c r="F17" s="213">
        <v>73929</v>
      </c>
      <c r="G17" s="212">
        <f t="shared" si="0"/>
        <v>106637</v>
      </c>
      <c r="H17" s="213">
        <f t="shared" si="2"/>
        <v>127890</v>
      </c>
      <c r="I17" s="213">
        <f t="shared" si="3"/>
        <v>101605</v>
      </c>
      <c r="J17" s="212">
        <f t="shared" si="4"/>
        <v>229495</v>
      </c>
      <c r="K17" s="195" t="s">
        <v>25</v>
      </c>
    </row>
    <row r="18" spans="1:11" s="7" customFormat="1" ht="34.5" customHeight="1">
      <c r="A18" s="196" t="s">
        <v>26</v>
      </c>
      <c r="B18" s="215">
        <v>411892</v>
      </c>
      <c r="C18" s="215">
        <v>72313</v>
      </c>
      <c r="D18" s="216">
        <f t="shared" si="1"/>
        <v>484205</v>
      </c>
      <c r="E18" s="215">
        <v>141374</v>
      </c>
      <c r="F18" s="215">
        <v>367048</v>
      </c>
      <c r="G18" s="216">
        <f t="shared" si="0"/>
        <v>508422</v>
      </c>
      <c r="H18" s="215">
        <f t="shared" si="2"/>
        <v>553266</v>
      </c>
      <c r="I18" s="215">
        <f t="shared" si="3"/>
        <v>439361</v>
      </c>
      <c r="J18" s="216">
        <f t="shared" si="4"/>
        <v>992627</v>
      </c>
      <c r="K18" s="197" t="s">
        <v>27</v>
      </c>
    </row>
    <row r="19" spans="1:11" s="7" customFormat="1" ht="34.5" customHeight="1">
      <c r="A19" s="188" t="s">
        <v>28</v>
      </c>
      <c r="B19" s="213">
        <v>159307</v>
      </c>
      <c r="C19" s="213">
        <v>21735</v>
      </c>
      <c r="D19" s="212">
        <f t="shared" si="1"/>
        <v>181042</v>
      </c>
      <c r="E19" s="213">
        <v>44296</v>
      </c>
      <c r="F19" s="213">
        <v>135321</v>
      </c>
      <c r="G19" s="212">
        <f t="shared" si="0"/>
        <v>179617</v>
      </c>
      <c r="H19" s="213">
        <f t="shared" si="2"/>
        <v>203603</v>
      </c>
      <c r="I19" s="213">
        <f t="shared" si="3"/>
        <v>157056</v>
      </c>
      <c r="J19" s="212">
        <f t="shared" si="4"/>
        <v>360659</v>
      </c>
      <c r="K19" s="195" t="s">
        <v>29</v>
      </c>
    </row>
    <row r="20" spans="1:11" s="7" customFormat="1" ht="34.5" customHeight="1">
      <c r="A20" s="196" t="s">
        <v>30</v>
      </c>
      <c r="B20" s="215">
        <v>128521</v>
      </c>
      <c r="C20" s="215">
        <v>37123</v>
      </c>
      <c r="D20" s="216">
        <f t="shared" si="1"/>
        <v>165644</v>
      </c>
      <c r="E20" s="215">
        <v>41603</v>
      </c>
      <c r="F20" s="215">
        <v>105344</v>
      </c>
      <c r="G20" s="216">
        <f t="shared" si="0"/>
        <v>146947</v>
      </c>
      <c r="H20" s="215">
        <f t="shared" si="2"/>
        <v>170124</v>
      </c>
      <c r="I20" s="215">
        <f t="shared" si="3"/>
        <v>142467</v>
      </c>
      <c r="J20" s="216">
        <f t="shared" si="4"/>
        <v>312591</v>
      </c>
      <c r="K20" s="197" t="s">
        <v>31</v>
      </c>
    </row>
    <row r="21" spans="1:11" s="7" customFormat="1" ht="34.5" customHeight="1">
      <c r="A21" s="188" t="s">
        <v>32</v>
      </c>
      <c r="B21" s="213">
        <v>133975</v>
      </c>
      <c r="C21" s="213">
        <v>35649</v>
      </c>
      <c r="D21" s="212">
        <f t="shared" si="1"/>
        <v>169624</v>
      </c>
      <c r="E21" s="213">
        <v>50795</v>
      </c>
      <c r="F21" s="213">
        <v>103043</v>
      </c>
      <c r="G21" s="212">
        <f t="shared" si="0"/>
        <v>153838</v>
      </c>
      <c r="H21" s="213">
        <f t="shared" si="2"/>
        <v>184770</v>
      </c>
      <c r="I21" s="213">
        <f t="shared" si="3"/>
        <v>138692</v>
      </c>
      <c r="J21" s="212">
        <f t="shared" si="4"/>
        <v>323462</v>
      </c>
      <c r="K21" s="195" t="s">
        <v>33</v>
      </c>
    </row>
    <row r="22" spans="1:11" s="7" customFormat="1" ht="45" customHeight="1">
      <c r="A22" s="192" t="s">
        <v>83</v>
      </c>
      <c r="B22" s="217">
        <f aca="true" t="shared" si="5" ref="B22:J22">SUM(B9:B21)</f>
        <v>9590992</v>
      </c>
      <c r="C22" s="217">
        <f t="shared" si="5"/>
        <v>1695752</v>
      </c>
      <c r="D22" s="217">
        <f t="shared" si="5"/>
        <v>11286744</v>
      </c>
      <c r="E22" s="217">
        <f t="shared" si="5"/>
        <v>2691782</v>
      </c>
      <c r="F22" s="217">
        <f t="shared" si="5"/>
        <v>6762091</v>
      </c>
      <c r="G22" s="217">
        <f t="shared" si="5"/>
        <v>9453873</v>
      </c>
      <c r="H22" s="217">
        <f t="shared" si="5"/>
        <v>12282774</v>
      </c>
      <c r="I22" s="217">
        <f t="shared" si="5"/>
        <v>8457843</v>
      </c>
      <c r="J22" s="217">
        <f t="shared" si="5"/>
        <v>20740617</v>
      </c>
      <c r="K22" s="193" t="s">
        <v>7</v>
      </c>
    </row>
    <row r="27" ht="30" customHeight="1">
      <c r="J27" s="30"/>
    </row>
  </sheetData>
  <sheetProtection/>
  <mergeCells count="11">
    <mergeCell ref="A5:A8"/>
    <mergeCell ref="H5:J5"/>
    <mergeCell ref="E5:G5"/>
    <mergeCell ref="A2:K2"/>
    <mergeCell ref="A3:K3"/>
    <mergeCell ref="A4:K4"/>
    <mergeCell ref="B5:D5"/>
    <mergeCell ref="K5:K8"/>
    <mergeCell ref="H6:J6"/>
    <mergeCell ref="E6:G6"/>
    <mergeCell ref="B6:D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4"/>
  <sheetViews>
    <sheetView rightToLeft="1" zoomScale="40" zoomScaleNormal="40" zoomScalePageLayoutView="0" workbookViewId="0" topLeftCell="A1">
      <selection activeCell="K9" sqref="K9:L16"/>
    </sheetView>
  </sheetViews>
  <sheetFormatPr defaultColWidth="15.7109375" defaultRowHeight="30" customHeight="1"/>
  <cols>
    <col min="1" max="1" width="30.7109375" style="8" customWidth="1"/>
    <col min="2" max="8" width="25.28125" style="8" customWidth="1"/>
    <col min="9" max="9" width="30.7109375" style="8" customWidth="1"/>
    <col min="10" max="11" width="15.7109375" style="8" customWidth="1"/>
    <col min="12" max="12" width="20.140625" style="8" bestFit="1" customWidth="1"/>
    <col min="13" max="16384" width="15.7109375" style="8" customWidth="1"/>
  </cols>
  <sheetData>
    <row r="1" spans="1:9" s="4" customFormat="1" ht="30" customHeight="1">
      <c r="A1" s="1" t="s">
        <v>91</v>
      </c>
      <c r="B1" s="1"/>
      <c r="C1" s="1"/>
      <c r="D1" s="1"/>
      <c r="E1" s="1"/>
      <c r="F1" s="1"/>
      <c r="G1" s="1"/>
      <c r="H1" s="1"/>
      <c r="I1" s="2" t="s">
        <v>92</v>
      </c>
    </row>
    <row r="2" spans="1:9" s="5" customFormat="1" ht="30" customHeight="1">
      <c r="A2" s="334" t="s">
        <v>280</v>
      </c>
      <c r="B2" s="334"/>
      <c r="C2" s="334"/>
      <c r="D2" s="334"/>
      <c r="E2" s="334"/>
      <c r="F2" s="334"/>
      <c r="G2" s="334"/>
      <c r="H2" s="334"/>
      <c r="I2" s="334"/>
    </row>
    <row r="3" spans="1:9" s="6" customFormat="1" ht="30" customHeight="1">
      <c r="A3" s="335" t="s">
        <v>212</v>
      </c>
      <c r="B3" s="335"/>
      <c r="C3" s="335"/>
      <c r="D3" s="335"/>
      <c r="E3" s="335"/>
      <c r="F3" s="335"/>
      <c r="G3" s="335"/>
      <c r="H3" s="335"/>
      <c r="I3" s="335"/>
    </row>
    <row r="4" spans="1:9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</row>
    <row r="5" spans="1:9" s="7" customFormat="1" ht="82.5" customHeight="1">
      <c r="A5" s="332" t="s">
        <v>59</v>
      </c>
      <c r="B5" s="179" t="s">
        <v>401</v>
      </c>
      <c r="C5" s="179" t="s">
        <v>402</v>
      </c>
      <c r="D5" s="179" t="s">
        <v>403</v>
      </c>
      <c r="E5" s="179" t="s">
        <v>404</v>
      </c>
      <c r="F5" s="179" t="s">
        <v>405</v>
      </c>
      <c r="G5" s="179" t="s">
        <v>86</v>
      </c>
      <c r="H5" s="179" t="s">
        <v>87</v>
      </c>
      <c r="I5" s="336" t="s">
        <v>60</v>
      </c>
    </row>
    <row r="6" spans="1:9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</row>
    <row r="7" spans="1:9" s="7" customFormat="1" ht="46.5" customHeight="1">
      <c r="A7" s="61" t="s">
        <v>51</v>
      </c>
      <c r="B7" s="245">
        <v>48</v>
      </c>
      <c r="C7" s="239">
        <v>613883</v>
      </c>
      <c r="D7" s="246">
        <v>97804</v>
      </c>
      <c r="E7" s="246">
        <v>69742</v>
      </c>
      <c r="F7" s="246">
        <v>1900</v>
      </c>
      <c r="G7" s="246">
        <v>7604</v>
      </c>
      <c r="H7" s="247">
        <f>SUM(B7:G7)</f>
        <v>790981</v>
      </c>
      <c r="I7" s="62" t="s">
        <v>61</v>
      </c>
    </row>
    <row r="8" spans="1:9" s="7" customFormat="1" ht="46.5" customHeight="1">
      <c r="A8" s="42" t="s">
        <v>52</v>
      </c>
      <c r="B8" s="248">
        <v>11758</v>
      </c>
      <c r="C8" s="237">
        <v>734196</v>
      </c>
      <c r="D8" s="249">
        <v>123756</v>
      </c>
      <c r="E8" s="249">
        <v>29893</v>
      </c>
      <c r="F8" s="249">
        <v>2534</v>
      </c>
      <c r="G8" s="249">
        <v>7345</v>
      </c>
      <c r="H8" s="250">
        <f aca="true" t="shared" si="0" ref="H8:H15">SUM(B8:G8)</f>
        <v>909482</v>
      </c>
      <c r="I8" s="63" t="s">
        <v>62</v>
      </c>
    </row>
    <row r="9" spans="1:12" s="7" customFormat="1" ht="46.5" customHeight="1">
      <c r="A9" s="40" t="s">
        <v>53</v>
      </c>
      <c r="B9" s="245">
        <v>395833</v>
      </c>
      <c r="C9" s="239">
        <v>736629</v>
      </c>
      <c r="D9" s="246">
        <v>142295</v>
      </c>
      <c r="E9" s="246">
        <v>24540</v>
      </c>
      <c r="F9" s="246">
        <v>5527</v>
      </c>
      <c r="G9" s="246">
        <v>17863</v>
      </c>
      <c r="H9" s="247">
        <f t="shared" si="0"/>
        <v>1322687</v>
      </c>
      <c r="I9" s="64" t="s">
        <v>71</v>
      </c>
      <c r="K9" s="278" t="s">
        <v>71</v>
      </c>
      <c r="L9" s="232">
        <f>H7+H8+H9</f>
        <v>3023150</v>
      </c>
    </row>
    <row r="10" spans="1:9" s="7" customFormat="1" ht="46.5" customHeight="1">
      <c r="A10" s="42" t="s">
        <v>54</v>
      </c>
      <c r="B10" s="248">
        <v>1514281</v>
      </c>
      <c r="C10" s="237">
        <v>841808</v>
      </c>
      <c r="D10" s="249">
        <v>104732</v>
      </c>
      <c r="E10" s="249">
        <v>24988</v>
      </c>
      <c r="F10" s="249">
        <v>6469</v>
      </c>
      <c r="G10" s="249">
        <v>25196</v>
      </c>
      <c r="H10" s="250">
        <f t="shared" si="0"/>
        <v>2517474</v>
      </c>
      <c r="I10" s="63" t="s">
        <v>72</v>
      </c>
    </row>
    <row r="11" spans="1:12" s="7" customFormat="1" ht="46.5" customHeight="1">
      <c r="A11" s="40" t="s">
        <v>77</v>
      </c>
      <c r="B11" s="245">
        <v>1507490</v>
      </c>
      <c r="C11" s="239">
        <v>1335593</v>
      </c>
      <c r="D11" s="246">
        <v>96083</v>
      </c>
      <c r="E11" s="246">
        <v>17771</v>
      </c>
      <c r="F11" s="246">
        <v>12668</v>
      </c>
      <c r="G11" s="246">
        <v>65632</v>
      </c>
      <c r="H11" s="247">
        <f t="shared" si="0"/>
        <v>3035237</v>
      </c>
      <c r="I11" s="65" t="s">
        <v>102</v>
      </c>
      <c r="K11" s="278" t="s">
        <v>459</v>
      </c>
      <c r="L11" s="232">
        <f>H10+H11</f>
        <v>5552711</v>
      </c>
    </row>
    <row r="12" spans="1:12" s="7" customFormat="1" ht="46.5" customHeight="1">
      <c r="A12" s="42" t="s">
        <v>55</v>
      </c>
      <c r="B12" s="248">
        <v>16008</v>
      </c>
      <c r="C12" s="237">
        <v>82404</v>
      </c>
      <c r="D12" s="249">
        <v>25930</v>
      </c>
      <c r="E12" s="249">
        <v>2193</v>
      </c>
      <c r="F12" s="249">
        <v>443</v>
      </c>
      <c r="G12" s="249">
        <v>12801</v>
      </c>
      <c r="H12" s="250">
        <f t="shared" si="0"/>
        <v>139779</v>
      </c>
      <c r="I12" s="63" t="s">
        <v>73</v>
      </c>
      <c r="L12" s="279"/>
    </row>
    <row r="13" spans="1:12" s="7" customFormat="1" ht="46.5" customHeight="1">
      <c r="A13" s="40" t="s">
        <v>56</v>
      </c>
      <c r="B13" s="245">
        <v>55156</v>
      </c>
      <c r="C13" s="239">
        <v>531100</v>
      </c>
      <c r="D13" s="246">
        <v>57745</v>
      </c>
      <c r="E13" s="246">
        <v>5437</v>
      </c>
      <c r="F13" s="246">
        <v>5595</v>
      </c>
      <c r="G13" s="246">
        <v>54337</v>
      </c>
      <c r="H13" s="247">
        <f t="shared" si="0"/>
        <v>709370</v>
      </c>
      <c r="I13" s="64" t="s">
        <v>266</v>
      </c>
      <c r="L13" s="279"/>
    </row>
    <row r="14" spans="1:12" s="7" customFormat="1" ht="46.5" customHeight="1">
      <c r="A14" s="42" t="s">
        <v>333</v>
      </c>
      <c r="B14" s="248">
        <v>4594</v>
      </c>
      <c r="C14" s="237">
        <v>9280</v>
      </c>
      <c r="D14" s="249">
        <v>5834</v>
      </c>
      <c r="E14" s="249">
        <v>333</v>
      </c>
      <c r="F14" s="249">
        <v>0</v>
      </c>
      <c r="G14" s="249">
        <v>2187</v>
      </c>
      <c r="H14" s="250">
        <f t="shared" si="0"/>
        <v>22228</v>
      </c>
      <c r="I14" s="66" t="s">
        <v>267</v>
      </c>
      <c r="L14" s="279"/>
    </row>
    <row r="15" spans="1:9" s="7" customFormat="1" ht="46.5" customHeight="1">
      <c r="A15" s="40" t="s">
        <v>58</v>
      </c>
      <c r="B15" s="246">
        <v>0</v>
      </c>
      <c r="C15" s="239">
        <v>1926</v>
      </c>
      <c r="D15" s="246">
        <v>3596</v>
      </c>
      <c r="E15" s="246">
        <v>0</v>
      </c>
      <c r="F15" s="246">
        <v>0</v>
      </c>
      <c r="G15" s="246">
        <v>1113</v>
      </c>
      <c r="H15" s="247">
        <f t="shared" si="0"/>
        <v>6635</v>
      </c>
      <c r="I15" s="64" t="s">
        <v>74</v>
      </c>
    </row>
    <row r="16" spans="1:12" s="7" customFormat="1" ht="49.5" customHeight="1">
      <c r="A16" s="38" t="s">
        <v>83</v>
      </c>
      <c r="B16" s="241">
        <f aca="true" t="shared" si="1" ref="B16:H16">SUM(B7:B15)</f>
        <v>3505168</v>
      </c>
      <c r="C16" s="241">
        <f t="shared" si="1"/>
        <v>4886819</v>
      </c>
      <c r="D16" s="241">
        <f t="shared" si="1"/>
        <v>657775</v>
      </c>
      <c r="E16" s="241">
        <f t="shared" si="1"/>
        <v>174897</v>
      </c>
      <c r="F16" s="241">
        <f t="shared" si="1"/>
        <v>35136</v>
      </c>
      <c r="G16" s="241">
        <f t="shared" si="1"/>
        <v>194078</v>
      </c>
      <c r="H16" s="241">
        <f t="shared" si="1"/>
        <v>9453873</v>
      </c>
      <c r="I16" s="67" t="s">
        <v>7</v>
      </c>
      <c r="K16" s="278" t="s">
        <v>460</v>
      </c>
      <c r="L16" s="232">
        <f>H12+H13+H14+H15</f>
        <v>878012</v>
      </c>
    </row>
    <row r="17" spans="1:9" ht="30" customHeight="1">
      <c r="A17" s="15"/>
      <c r="B17" s="16"/>
      <c r="C17" s="16"/>
      <c r="D17" s="16"/>
      <c r="E17" s="16"/>
      <c r="F17" s="16"/>
      <c r="G17" s="16"/>
      <c r="H17" s="16"/>
      <c r="I17" s="16"/>
    </row>
    <row r="18" spans="1:9" ht="30" customHeight="1">
      <c r="A18" s="15"/>
      <c r="B18" s="16"/>
      <c r="C18" s="16"/>
      <c r="D18" s="16"/>
      <c r="E18" s="16"/>
      <c r="F18" s="16"/>
      <c r="G18" s="16"/>
      <c r="H18" s="16"/>
      <c r="I18" s="16"/>
    </row>
    <row r="19" spans="1:9" ht="30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30" customHeight="1">
      <c r="A20" s="15"/>
      <c r="B20" s="16"/>
      <c r="C20" s="16"/>
      <c r="D20" s="16"/>
      <c r="E20" s="16"/>
      <c r="F20" s="16"/>
      <c r="G20" s="16"/>
      <c r="H20" s="16"/>
      <c r="I20" s="16"/>
    </row>
    <row r="21" spans="1:9" ht="30" customHeight="1">
      <c r="A21" s="15"/>
      <c r="B21" s="16"/>
      <c r="C21" s="16"/>
      <c r="D21" s="16"/>
      <c r="E21" s="16"/>
      <c r="F21" s="16"/>
      <c r="G21" s="16"/>
      <c r="H21" s="16"/>
      <c r="I21" s="16"/>
    </row>
    <row r="22" spans="1:9" ht="30" customHeight="1">
      <c r="A22" s="15"/>
      <c r="B22" s="16"/>
      <c r="C22" s="16"/>
      <c r="D22" s="16"/>
      <c r="E22" s="16"/>
      <c r="F22" s="16"/>
      <c r="G22" s="16"/>
      <c r="H22" s="16"/>
      <c r="I22" s="16"/>
    </row>
    <row r="23" spans="1:9" ht="30" customHeight="1">
      <c r="A23" s="15"/>
      <c r="B23" s="16"/>
      <c r="C23" s="16"/>
      <c r="D23" s="16"/>
      <c r="E23" s="16"/>
      <c r="F23" s="16"/>
      <c r="G23" s="16"/>
      <c r="H23" s="16"/>
      <c r="I23" s="16"/>
    </row>
    <row r="24" spans="2:9" ht="30" customHeight="1">
      <c r="B24" s="12"/>
      <c r="C24" s="12"/>
      <c r="D24" s="12"/>
      <c r="E24" s="12"/>
      <c r="F24" s="12"/>
      <c r="G24" s="12"/>
      <c r="H24" s="12"/>
      <c r="I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40" zoomScaleNormal="40" zoomScalePageLayoutView="0" workbookViewId="0" topLeftCell="A1">
      <selection activeCell="N16" sqref="N16"/>
    </sheetView>
  </sheetViews>
  <sheetFormatPr defaultColWidth="15.7109375" defaultRowHeight="30" customHeight="1"/>
  <cols>
    <col min="1" max="1" width="30.7109375" style="8" customWidth="1"/>
    <col min="2" max="8" width="25.28125" style="8" customWidth="1"/>
    <col min="9" max="9" width="30.7109375" style="8" customWidth="1"/>
    <col min="10" max="11" width="15.7109375" style="8" customWidth="1"/>
    <col min="12" max="12" width="20.140625" style="8" bestFit="1" customWidth="1"/>
    <col min="13" max="13" width="15.7109375" style="8" customWidth="1"/>
    <col min="14" max="14" width="17.28125" style="8" bestFit="1" customWidth="1"/>
    <col min="15" max="16384" width="15.7109375" style="8" customWidth="1"/>
  </cols>
  <sheetData>
    <row r="1" spans="1:13" s="4" customFormat="1" ht="30" customHeight="1">
      <c r="A1" s="1" t="s">
        <v>95</v>
      </c>
      <c r="B1" s="1"/>
      <c r="C1" s="1"/>
      <c r="D1" s="1"/>
      <c r="E1" s="1"/>
      <c r="F1" s="1"/>
      <c r="G1" s="1"/>
      <c r="H1" s="1"/>
      <c r="I1" s="2" t="s">
        <v>253</v>
      </c>
      <c r="J1" s="9"/>
      <c r="K1" s="9"/>
      <c r="L1" s="9"/>
      <c r="M1" s="9"/>
    </row>
    <row r="2" spans="1:10" s="5" customFormat="1" ht="30" customHeight="1">
      <c r="A2" s="334" t="s">
        <v>281</v>
      </c>
      <c r="B2" s="334"/>
      <c r="C2" s="334"/>
      <c r="D2" s="334"/>
      <c r="E2" s="334"/>
      <c r="F2" s="334"/>
      <c r="G2" s="334"/>
      <c r="H2" s="334"/>
      <c r="I2" s="334"/>
      <c r="J2" s="17"/>
    </row>
    <row r="3" spans="1:15" s="6" customFormat="1" ht="30" customHeight="1">
      <c r="A3" s="335" t="s">
        <v>213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  <c r="O4" s="5"/>
    </row>
    <row r="5" spans="1:15" s="7" customFormat="1" ht="82.5" customHeight="1">
      <c r="A5" s="332" t="s">
        <v>59</v>
      </c>
      <c r="B5" s="179" t="s">
        <v>401</v>
      </c>
      <c r="C5" s="179" t="s">
        <v>402</v>
      </c>
      <c r="D5" s="179" t="s">
        <v>403</v>
      </c>
      <c r="E5" s="179" t="s">
        <v>404</v>
      </c>
      <c r="F5" s="179" t="s">
        <v>405</v>
      </c>
      <c r="G5" s="179" t="s">
        <v>86</v>
      </c>
      <c r="H5" s="179" t="s">
        <v>87</v>
      </c>
      <c r="I5" s="336" t="s">
        <v>60</v>
      </c>
      <c r="J5" s="5"/>
      <c r="K5" s="5"/>
      <c r="L5" s="5"/>
      <c r="M5" s="5"/>
      <c r="N5" s="5"/>
      <c r="O5" s="5"/>
    </row>
    <row r="6" spans="1:15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  <c r="J6" s="5"/>
      <c r="K6" s="5"/>
      <c r="L6" s="5"/>
      <c r="M6" s="5"/>
      <c r="N6" s="5"/>
      <c r="O6" s="5"/>
    </row>
    <row r="7" spans="1:15" s="7" customFormat="1" ht="46.5" customHeight="1">
      <c r="A7" s="61" t="s">
        <v>51</v>
      </c>
      <c r="B7" s="245">
        <v>0</v>
      </c>
      <c r="C7" s="239">
        <v>0</v>
      </c>
      <c r="D7" s="246">
        <v>78962</v>
      </c>
      <c r="E7" s="246">
        <v>34278</v>
      </c>
      <c r="F7" s="246">
        <v>1821</v>
      </c>
      <c r="G7" s="246">
        <v>6919</v>
      </c>
      <c r="H7" s="247">
        <f>SUM(B7:G7)</f>
        <v>121980</v>
      </c>
      <c r="I7" s="62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2" t="s">
        <v>52</v>
      </c>
      <c r="B8" s="248">
        <v>6853</v>
      </c>
      <c r="C8" s="237">
        <v>0</v>
      </c>
      <c r="D8" s="249">
        <v>110619</v>
      </c>
      <c r="E8" s="249">
        <v>22346</v>
      </c>
      <c r="F8" s="249">
        <v>2260</v>
      </c>
      <c r="G8" s="249">
        <v>6779</v>
      </c>
      <c r="H8" s="250">
        <f aca="true" t="shared" si="0" ref="H8:H15">SUM(B8:G8)</f>
        <v>148857</v>
      </c>
      <c r="I8" s="63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0" t="s">
        <v>53</v>
      </c>
      <c r="B9" s="245">
        <v>215759</v>
      </c>
      <c r="C9" s="239">
        <v>0</v>
      </c>
      <c r="D9" s="246">
        <v>140023</v>
      </c>
      <c r="E9" s="246">
        <v>18415</v>
      </c>
      <c r="F9" s="246">
        <v>4565</v>
      </c>
      <c r="G9" s="246">
        <v>13474</v>
      </c>
      <c r="H9" s="247">
        <f t="shared" si="0"/>
        <v>392236</v>
      </c>
      <c r="I9" s="64" t="s">
        <v>71</v>
      </c>
      <c r="J9" s="14"/>
      <c r="K9" s="278" t="s">
        <v>71</v>
      </c>
      <c r="L9" s="232">
        <f>H7+H8+H9</f>
        <v>663073</v>
      </c>
      <c r="M9" s="5"/>
      <c r="N9" s="14">
        <f>'19'!L9-'20'!L9</f>
        <v>2360077</v>
      </c>
      <c r="O9" s="5"/>
    </row>
    <row r="10" spans="1:15" s="7" customFormat="1" ht="46.5" customHeight="1">
      <c r="A10" s="42" t="s">
        <v>54</v>
      </c>
      <c r="B10" s="248">
        <v>815853</v>
      </c>
      <c r="C10" s="237">
        <v>0</v>
      </c>
      <c r="D10" s="249">
        <v>104283</v>
      </c>
      <c r="E10" s="249">
        <v>20170</v>
      </c>
      <c r="F10" s="249">
        <v>6114</v>
      </c>
      <c r="G10" s="249">
        <v>20147</v>
      </c>
      <c r="H10" s="250">
        <f t="shared" si="0"/>
        <v>966567</v>
      </c>
      <c r="I10" s="63" t="s">
        <v>72</v>
      </c>
      <c r="J10" s="14"/>
      <c r="M10" s="5"/>
      <c r="N10" s="14"/>
      <c r="O10" s="5"/>
    </row>
    <row r="11" spans="1:15" s="7" customFormat="1" ht="46.5" customHeight="1">
      <c r="A11" s="40" t="s">
        <v>77</v>
      </c>
      <c r="B11" s="245">
        <v>770424</v>
      </c>
      <c r="C11" s="239">
        <v>0</v>
      </c>
      <c r="D11" s="246">
        <v>88947</v>
      </c>
      <c r="E11" s="246">
        <v>15510</v>
      </c>
      <c r="F11" s="246">
        <v>7358</v>
      </c>
      <c r="G11" s="246">
        <v>38025</v>
      </c>
      <c r="H11" s="247">
        <f t="shared" si="0"/>
        <v>920264</v>
      </c>
      <c r="I11" s="65" t="s">
        <v>102</v>
      </c>
      <c r="J11" s="14"/>
      <c r="K11" s="278" t="s">
        <v>459</v>
      </c>
      <c r="L11" s="232">
        <f>H10+H11</f>
        <v>1886831</v>
      </c>
      <c r="M11" s="5"/>
      <c r="N11" s="14">
        <f>'19'!L11-'20'!L11</f>
        <v>3665880</v>
      </c>
      <c r="O11" s="5"/>
    </row>
    <row r="12" spans="1:15" s="7" customFormat="1" ht="46.5" customHeight="1">
      <c r="A12" s="42" t="s">
        <v>55</v>
      </c>
      <c r="B12" s="248">
        <v>11974</v>
      </c>
      <c r="C12" s="237">
        <v>0</v>
      </c>
      <c r="D12" s="249">
        <v>19968</v>
      </c>
      <c r="E12" s="249">
        <v>2075</v>
      </c>
      <c r="F12" s="249">
        <v>98</v>
      </c>
      <c r="G12" s="249">
        <v>6842</v>
      </c>
      <c r="H12" s="250">
        <f t="shared" si="0"/>
        <v>40957</v>
      </c>
      <c r="I12" s="63" t="s">
        <v>73</v>
      </c>
      <c r="J12" s="14"/>
      <c r="L12" s="279"/>
      <c r="M12" s="5"/>
      <c r="N12" s="14"/>
      <c r="O12" s="5"/>
    </row>
    <row r="13" spans="1:15" s="7" customFormat="1" ht="46.5" customHeight="1">
      <c r="A13" s="40" t="s">
        <v>56</v>
      </c>
      <c r="B13" s="245">
        <v>27134</v>
      </c>
      <c r="C13" s="239">
        <v>0</v>
      </c>
      <c r="D13" s="246">
        <v>42944</v>
      </c>
      <c r="E13" s="246">
        <v>3122</v>
      </c>
      <c r="F13" s="246">
        <v>1028</v>
      </c>
      <c r="G13" s="246">
        <v>14710</v>
      </c>
      <c r="H13" s="247">
        <f t="shared" si="0"/>
        <v>88938</v>
      </c>
      <c r="I13" s="64" t="s">
        <v>266</v>
      </c>
      <c r="J13" s="14"/>
      <c r="L13" s="279"/>
      <c r="M13" s="5"/>
      <c r="N13" s="14"/>
      <c r="O13" s="5"/>
    </row>
    <row r="14" spans="1:14" s="7" customFormat="1" ht="46.5" customHeight="1">
      <c r="A14" s="42" t="s">
        <v>333</v>
      </c>
      <c r="B14" s="248">
        <v>1645</v>
      </c>
      <c r="C14" s="237">
        <v>0</v>
      </c>
      <c r="D14" s="249">
        <v>5237</v>
      </c>
      <c r="E14" s="249">
        <v>333</v>
      </c>
      <c r="F14" s="249">
        <v>0</v>
      </c>
      <c r="G14" s="249">
        <v>866</v>
      </c>
      <c r="H14" s="250">
        <f t="shared" si="0"/>
        <v>8081</v>
      </c>
      <c r="I14" s="66" t="s">
        <v>267</v>
      </c>
      <c r="J14" s="14"/>
      <c r="L14" s="279"/>
      <c r="M14" s="5"/>
      <c r="N14" s="14"/>
    </row>
    <row r="15" spans="1:15" s="7" customFormat="1" ht="46.5" customHeight="1">
      <c r="A15" s="40" t="s">
        <v>58</v>
      </c>
      <c r="B15" s="246">
        <v>0</v>
      </c>
      <c r="C15" s="239">
        <v>0</v>
      </c>
      <c r="D15" s="246">
        <v>2789</v>
      </c>
      <c r="E15" s="246">
        <v>0</v>
      </c>
      <c r="F15" s="246">
        <v>0</v>
      </c>
      <c r="G15" s="246">
        <v>1113</v>
      </c>
      <c r="H15" s="247">
        <f t="shared" si="0"/>
        <v>3902</v>
      </c>
      <c r="I15" s="64" t="s">
        <v>74</v>
      </c>
      <c r="J15" s="14"/>
      <c r="M15" s="5"/>
      <c r="N15" s="14"/>
      <c r="O15" s="5"/>
    </row>
    <row r="16" spans="1:15" s="7" customFormat="1" ht="49.5" customHeight="1">
      <c r="A16" s="38" t="s">
        <v>83</v>
      </c>
      <c r="B16" s="241">
        <f aca="true" t="shared" si="1" ref="B16:H16">SUM(B7:B15)</f>
        <v>1849642</v>
      </c>
      <c r="C16" s="241">
        <f t="shared" si="1"/>
        <v>0</v>
      </c>
      <c r="D16" s="241">
        <f t="shared" si="1"/>
        <v>593772</v>
      </c>
      <c r="E16" s="241">
        <f t="shared" si="1"/>
        <v>116249</v>
      </c>
      <c r="F16" s="241">
        <f t="shared" si="1"/>
        <v>23244</v>
      </c>
      <c r="G16" s="241">
        <f t="shared" si="1"/>
        <v>108875</v>
      </c>
      <c r="H16" s="241">
        <f t="shared" si="1"/>
        <v>2691782</v>
      </c>
      <c r="I16" s="67" t="s">
        <v>7</v>
      </c>
      <c r="J16" s="14"/>
      <c r="K16" s="278" t="s">
        <v>460</v>
      </c>
      <c r="L16" s="232">
        <f>H12+H13+H14+H15</f>
        <v>141878</v>
      </c>
      <c r="M16" s="5"/>
      <c r="N16" s="14">
        <f>'19'!L16-'20'!L16</f>
        <v>736134</v>
      </c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30.7109375" style="8" customWidth="1"/>
    <col min="2" max="8" width="25.2812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96</v>
      </c>
      <c r="B1" s="1"/>
      <c r="C1" s="1"/>
      <c r="D1" s="1"/>
      <c r="E1" s="1"/>
      <c r="F1" s="1"/>
      <c r="G1" s="1"/>
      <c r="H1" s="1"/>
      <c r="I1" s="2" t="s">
        <v>97</v>
      </c>
      <c r="J1" s="9"/>
      <c r="K1" s="9"/>
      <c r="L1" s="9"/>
      <c r="M1" s="9"/>
    </row>
    <row r="2" spans="1:10" s="5" customFormat="1" ht="30" customHeight="1">
      <c r="A2" s="334" t="s">
        <v>282</v>
      </c>
      <c r="B2" s="334"/>
      <c r="C2" s="334"/>
      <c r="D2" s="334"/>
      <c r="E2" s="334"/>
      <c r="F2" s="334"/>
      <c r="G2" s="334"/>
      <c r="H2" s="334"/>
      <c r="I2" s="334"/>
      <c r="J2" s="17"/>
    </row>
    <row r="3" spans="1:15" s="6" customFormat="1" ht="30" customHeight="1">
      <c r="A3" s="335" t="s">
        <v>214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  <c r="O4" s="5"/>
    </row>
    <row r="5" spans="1:15" s="7" customFormat="1" ht="82.5" customHeight="1">
      <c r="A5" s="332" t="s">
        <v>59</v>
      </c>
      <c r="B5" s="179" t="s">
        <v>401</v>
      </c>
      <c r="C5" s="179" t="s">
        <v>402</v>
      </c>
      <c r="D5" s="179" t="s">
        <v>403</v>
      </c>
      <c r="E5" s="179" t="s">
        <v>404</v>
      </c>
      <c r="F5" s="179" t="s">
        <v>405</v>
      </c>
      <c r="G5" s="179" t="s">
        <v>86</v>
      </c>
      <c r="H5" s="179" t="s">
        <v>87</v>
      </c>
      <c r="I5" s="336" t="s">
        <v>60</v>
      </c>
      <c r="J5" s="5"/>
      <c r="K5" s="5"/>
      <c r="L5" s="5"/>
      <c r="M5" s="5"/>
      <c r="N5" s="5"/>
      <c r="O5" s="5"/>
    </row>
    <row r="6" spans="1:15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  <c r="J6" s="5"/>
      <c r="K6" s="5"/>
      <c r="L6" s="5"/>
      <c r="M6" s="5"/>
      <c r="N6" s="5"/>
      <c r="O6" s="5"/>
    </row>
    <row r="7" spans="1:15" s="7" customFormat="1" ht="46.5" customHeight="1">
      <c r="A7" s="61" t="s">
        <v>51</v>
      </c>
      <c r="B7" s="245">
        <v>48</v>
      </c>
      <c r="C7" s="239">
        <v>557454</v>
      </c>
      <c r="D7" s="246">
        <v>91036</v>
      </c>
      <c r="E7" s="246">
        <v>63402</v>
      </c>
      <c r="F7" s="246">
        <v>989</v>
      </c>
      <c r="G7" s="246">
        <v>6245</v>
      </c>
      <c r="H7" s="247">
        <f>SUM(B7:G7)</f>
        <v>719174</v>
      </c>
      <c r="I7" s="62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2" t="s">
        <v>52</v>
      </c>
      <c r="B8" s="248">
        <v>9907</v>
      </c>
      <c r="C8" s="237">
        <v>605493</v>
      </c>
      <c r="D8" s="249">
        <v>112278</v>
      </c>
      <c r="E8" s="249">
        <v>22177</v>
      </c>
      <c r="F8" s="249">
        <v>1664</v>
      </c>
      <c r="G8" s="249">
        <v>5308</v>
      </c>
      <c r="H8" s="250">
        <f aca="true" t="shared" si="0" ref="H8:H15">SUM(B8:G8)</f>
        <v>756827</v>
      </c>
      <c r="I8" s="63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0" t="s">
        <v>53</v>
      </c>
      <c r="B9" s="245">
        <v>336972</v>
      </c>
      <c r="C9" s="239">
        <v>619556</v>
      </c>
      <c r="D9" s="246">
        <v>138238</v>
      </c>
      <c r="E9" s="246">
        <v>20111</v>
      </c>
      <c r="F9" s="246">
        <v>3489</v>
      </c>
      <c r="G9" s="246">
        <v>15211</v>
      </c>
      <c r="H9" s="247">
        <f t="shared" si="0"/>
        <v>1133577</v>
      </c>
      <c r="I9" s="64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2" t="s">
        <v>54</v>
      </c>
      <c r="B10" s="248">
        <v>1273740</v>
      </c>
      <c r="C10" s="237">
        <v>652181</v>
      </c>
      <c r="D10" s="249">
        <v>102573</v>
      </c>
      <c r="E10" s="249">
        <v>22768</v>
      </c>
      <c r="F10" s="249">
        <v>4286</v>
      </c>
      <c r="G10" s="249">
        <v>22370</v>
      </c>
      <c r="H10" s="250">
        <f t="shared" si="0"/>
        <v>2077918</v>
      </c>
      <c r="I10" s="63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0" t="s">
        <v>77</v>
      </c>
      <c r="B11" s="245">
        <v>1373896</v>
      </c>
      <c r="C11" s="239">
        <v>1034040</v>
      </c>
      <c r="D11" s="246">
        <v>91994</v>
      </c>
      <c r="E11" s="246">
        <v>14715</v>
      </c>
      <c r="F11" s="246">
        <v>8982</v>
      </c>
      <c r="G11" s="246">
        <v>55032</v>
      </c>
      <c r="H11" s="247">
        <f t="shared" si="0"/>
        <v>2578659</v>
      </c>
      <c r="I11" s="65" t="s">
        <v>102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2" t="s">
        <v>55</v>
      </c>
      <c r="B12" s="248">
        <v>15029</v>
      </c>
      <c r="C12" s="237">
        <v>35705</v>
      </c>
      <c r="D12" s="249">
        <v>24719</v>
      </c>
      <c r="E12" s="249">
        <v>906</v>
      </c>
      <c r="F12" s="249">
        <v>443</v>
      </c>
      <c r="G12" s="249">
        <v>10789</v>
      </c>
      <c r="H12" s="250">
        <f t="shared" si="0"/>
        <v>87591</v>
      </c>
      <c r="I12" s="63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0" t="s">
        <v>56</v>
      </c>
      <c r="B13" s="245">
        <v>46239</v>
      </c>
      <c r="C13" s="239">
        <v>255818</v>
      </c>
      <c r="D13" s="246">
        <v>53877</v>
      </c>
      <c r="E13" s="246">
        <v>4204</v>
      </c>
      <c r="F13" s="246">
        <v>3782</v>
      </c>
      <c r="G13" s="246">
        <v>45594</v>
      </c>
      <c r="H13" s="247">
        <f t="shared" si="0"/>
        <v>409514</v>
      </c>
      <c r="I13" s="64" t="s">
        <v>266</v>
      </c>
      <c r="J13" s="14"/>
      <c r="K13" s="14"/>
      <c r="L13" s="5"/>
      <c r="M13" s="5"/>
      <c r="N13" s="5"/>
      <c r="O13" s="5"/>
    </row>
    <row r="14" spans="1:15" s="7" customFormat="1" ht="46.5" customHeight="1">
      <c r="A14" s="42" t="s">
        <v>333</v>
      </c>
      <c r="B14" s="248">
        <v>4289</v>
      </c>
      <c r="C14" s="237">
        <v>1455</v>
      </c>
      <c r="D14" s="249">
        <v>5834</v>
      </c>
      <c r="E14" s="249">
        <v>0</v>
      </c>
      <c r="F14" s="249">
        <v>0</v>
      </c>
      <c r="G14" s="249">
        <v>410</v>
      </c>
      <c r="H14" s="250">
        <f t="shared" si="0"/>
        <v>11988</v>
      </c>
      <c r="I14" s="66" t="s">
        <v>267</v>
      </c>
      <c r="J14" s="14"/>
      <c r="K14" s="14"/>
      <c r="L14" s="5"/>
      <c r="M14" s="5"/>
      <c r="N14" s="5"/>
      <c r="O14" s="5"/>
    </row>
    <row r="15" spans="1:15" s="7" customFormat="1" ht="46.5" customHeight="1">
      <c r="A15" s="40" t="s">
        <v>58</v>
      </c>
      <c r="B15" s="246">
        <v>0</v>
      </c>
      <c r="C15" s="239">
        <v>0</v>
      </c>
      <c r="D15" s="246">
        <v>2890</v>
      </c>
      <c r="E15" s="246">
        <v>0</v>
      </c>
      <c r="F15" s="246">
        <v>0</v>
      </c>
      <c r="G15" s="246">
        <v>0</v>
      </c>
      <c r="H15" s="247">
        <f t="shared" si="0"/>
        <v>2890</v>
      </c>
      <c r="I15" s="64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38" t="s">
        <v>83</v>
      </c>
      <c r="B16" s="241">
        <f aca="true" t="shared" si="1" ref="B16:H16">SUM(B7:B15)</f>
        <v>3060120</v>
      </c>
      <c r="C16" s="241">
        <f t="shared" si="1"/>
        <v>3761702</v>
      </c>
      <c r="D16" s="241">
        <f t="shared" si="1"/>
        <v>623439</v>
      </c>
      <c r="E16" s="241">
        <f t="shared" si="1"/>
        <v>148283</v>
      </c>
      <c r="F16" s="241">
        <f t="shared" si="1"/>
        <v>23635</v>
      </c>
      <c r="G16" s="241">
        <f t="shared" si="1"/>
        <v>160959</v>
      </c>
      <c r="H16" s="241">
        <f t="shared" si="1"/>
        <v>7778138</v>
      </c>
      <c r="I16" s="67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30.7109375" style="8" customWidth="1"/>
    <col min="2" max="8" width="25.2812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98</v>
      </c>
      <c r="B1" s="1"/>
      <c r="C1" s="1"/>
      <c r="D1" s="1"/>
      <c r="E1" s="1"/>
      <c r="F1" s="1"/>
      <c r="G1" s="1"/>
      <c r="H1" s="1"/>
      <c r="I1" s="2" t="s">
        <v>99</v>
      </c>
      <c r="J1" s="9"/>
      <c r="K1" s="9"/>
      <c r="L1" s="9"/>
      <c r="M1" s="9"/>
    </row>
    <row r="2" spans="1:10" s="5" customFormat="1" ht="30" customHeight="1">
      <c r="A2" s="334" t="s">
        <v>283</v>
      </c>
      <c r="B2" s="334"/>
      <c r="C2" s="334"/>
      <c r="D2" s="334"/>
      <c r="E2" s="334"/>
      <c r="F2" s="334"/>
      <c r="G2" s="334"/>
      <c r="H2" s="334"/>
      <c r="I2" s="334"/>
      <c r="J2" s="17"/>
    </row>
    <row r="3" spans="1:15" s="6" customFormat="1" ht="30" customHeight="1">
      <c r="A3" s="335" t="s">
        <v>215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  <c r="O4" s="5"/>
    </row>
    <row r="5" spans="1:15" s="7" customFormat="1" ht="82.5" customHeight="1">
      <c r="A5" s="332" t="s">
        <v>59</v>
      </c>
      <c r="B5" s="179" t="s">
        <v>401</v>
      </c>
      <c r="C5" s="179" t="s">
        <v>402</v>
      </c>
      <c r="D5" s="179" t="s">
        <v>403</v>
      </c>
      <c r="E5" s="179" t="s">
        <v>404</v>
      </c>
      <c r="F5" s="179" t="s">
        <v>405</v>
      </c>
      <c r="G5" s="179" t="s">
        <v>86</v>
      </c>
      <c r="H5" s="179" t="s">
        <v>87</v>
      </c>
      <c r="I5" s="336" t="s">
        <v>60</v>
      </c>
      <c r="J5" s="5"/>
      <c r="K5" s="5"/>
      <c r="L5" s="5"/>
      <c r="M5" s="5"/>
      <c r="N5" s="5"/>
      <c r="O5" s="5"/>
    </row>
    <row r="6" spans="1:15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  <c r="J6" s="5"/>
      <c r="K6" s="5"/>
      <c r="L6" s="5"/>
      <c r="M6" s="5"/>
      <c r="N6" s="5"/>
      <c r="O6" s="5"/>
    </row>
    <row r="7" spans="1:15" s="7" customFormat="1" ht="46.5" customHeight="1">
      <c r="A7" s="61" t="s">
        <v>51</v>
      </c>
      <c r="B7" s="245">
        <v>0</v>
      </c>
      <c r="C7" s="239">
        <v>0</v>
      </c>
      <c r="D7" s="246">
        <v>72852</v>
      </c>
      <c r="E7" s="246">
        <v>30123</v>
      </c>
      <c r="F7" s="246">
        <v>910</v>
      </c>
      <c r="G7" s="246">
        <v>5729</v>
      </c>
      <c r="H7" s="247">
        <f>SUM(B7:G7)</f>
        <v>109614</v>
      </c>
      <c r="I7" s="62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2" t="s">
        <v>52</v>
      </c>
      <c r="B8" s="248">
        <v>5723</v>
      </c>
      <c r="C8" s="237">
        <v>0</v>
      </c>
      <c r="D8" s="249">
        <v>100957</v>
      </c>
      <c r="E8" s="249">
        <v>15698</v>
      </c>
      <c r="F8" s="249">
        <v>1390</v>
      </c>
      <c r="G8" s="249">
        <v>4897</v>
      </c>
      <c r="H8" s="250">
        <f aca="true" t="shared" si="0" ref="H8:H15">SUM(B8:G8)</f>
        <v>128665</v>
      </c>
      <c r="I8" s="63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0" t="s">
        <v>53</v>
      </c>
      <c r="B9" s="245">
        <v>179200</v>
      </c>
      <c r="C9" s="239">
        <v>0</v>
      </c>
      <c r="D9" s="246">
        <v>135966</v>
      </c>
      <c r="E9" s="246">
        <v>15186</v>
      </c>
      <c r="F9" s="246">
        <v>2998</v>
      </c>
      <c r="G9" s="246">
        <v>11230</v>
      </c>
      <c r="H9" s="247">
        <f t="shared" si="0"/>
        <v>344580</v>
      </c>
      <c r="I9" s="64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2" t="s">
        <v>54</v>
      </c>
      <c r="B10" s="248">
        <v>681018</v>
      </c>
      <c r="C10" s="237">
        <v>0</v>
      </c>
      <c r="D10" s="249">
        <v>102139</v>
      </c>
      <c r="E10" s="249">
        <v>18601</v>
      </c>
      <c r="F10" s="249">
        <v>3931</v>
      </c>
      <c r="G10" s="249">
        <v>17321</v>
      </c>
      <c r="H10" s="250">
        <f t="shared" si="0"/>
        <v>823010</v>
      </c>
      <c r="I10" s="63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0" t="s">
        <v>77</v>
      </c>
      <c r="B11" s="245">
        <v>695914</v>
      </c>
      <c r="C11" s="239">
        <v>0</v>
      </c>
      <c r="D11" s="246">
        <v>85161</v>
      </c>
      <c r="E11" s="246">
        <v>12817</v>
      </c>
      <c r="F11" s="246">
        <v>4863</v>
      </c>
      <c r="G11" s="246">
        <v>30766</v>
      </c>
      <c r="H11" s="247">
        <f t="shared" si="0"/>
        <v>829521</v>
      </c>
      <c r="I11" s="65" t="s">
        <v>102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2" t="s">
        <v>55</v>
      </c>
      <c r="B12" s="248">
        <v>11124</v>
      </c>
      <c r="C12" s="237">
        <v>0</v>
      </c>
      <c r="D12" s="249">
        <v>19083</v>
      </c>
      <c r="E12" s="249">
        <v>788</v>
      </c>
      <c r="F12" s="249">
        <v>98</v>
      </c>
      <c r="G12" s="249">
        <v>5568</v>
      </c>
      <c r="H12" s="250">
        <f t="shared" si="0"/>
        <v>36661</v>
      </c>
      <c r="I12" s="63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0" t="s">
        <v>56</v>
      </c>
      <c r="B13" s="245">
        <v>21457</v>
      </c>
      <c r="C13" s="239">
        <v>0</v>
      </c>
      <c r="D13" s="246">
        <v>39076</v>
      </c>
      <c r="E13" s="246">
        <v>1889</v>
      </c>
      <c r="F13" s="246">
        <v>648</v>
      </c>
      <c r="G13" s="246">
        <v>8524</v>
      </c>
      <c r="H13" s="247">
        <f t="shared" si="0"/>
        <v>71594</v>
      </c>
      <c r="I13" s="64" t="s">
        <v>266</v>
      </c>
      <c r="J13" s="14"/>
      <c r="K13" s="14"/>
      <c r="L13" s="5"/>
      <c r="M13" s="5"/>
      <c r="N13" s="5"/>
      <c r="O13" s="5"/>
    </row>
    <row r="14" spans="1:15" s="7" customFormat="1" ht="46.5" customHeight="1">
      <c r="A14" s="42" t="s">
        <v>333</v>
      </c>
      <c r="B14" s="248">
        <v>1498</v>
      </c>
      <c r="C14" s="237">
        <v>0</v>
      </c>
      <c r="D14" s="249">
        <v>5237</v>
      </c>
      <c r="E14" s="249">
        <v>0</v>
      </c>
      <c r="F14" s="249">
        <v>0</v>
      </c>
      <c r="G14" s="249">
        <v>0</v>
      </c>
      <c r="H14" s="250">
        <f t="shared" si="0"/>
        <v>6735</v>
      </c>
      <c r="I14" s="66" t="s">
        <v>267</v>
      </c>
      <c r="J14" s="14"/>
      <c r="K14" s="14"/>
      <c r="L14" s="5"/>
      <c r="M14" s="5"/>
      <c r="N14" s="5"/>
      <c r="O14" s="5"/>
    </row>
    <row r="15" spans="1:15" s="7" customFormat="1" ht="46.5" customHeight="1">
      <c r="A15" s="40" t="s">
        <v>58</v>
      </c>
      <c r="B15" s="246">
        <v>0</v>
      </c>
      <c r="C15" s="239">
        <v>0</v>
      </c>
      <c r="D15" s="246">
        <v>2083</v>
      </c>
      <c r="E15" s="246">
        <v>0</v>
      </c>
      <c r="F15" s="246">
        <v>0</v>
      </c>
      <c r="G15" s="246">
        <v>0</v>
      </c>
      <c r="H15" s="247">
        <f t="shared" si="0"/>
        <v>2083</v>
      </c>
      <c r="I15" s="64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38" t="s">
        <v>83</v>
      </c>
      <c r="B16" s="241">
        <f aca="true" t="shared" si="1" ref="B16:H16">SUM(B7:B15)</f>
        <v>1595934</v>
      </c>
      <c r="C16" s="241">
        <f t="shared" si="1"/>
        <v>0</v>
      </c>
      <c r="D16" s="241">
        <f t="shared" si="1"/>
        <v>562554</v>
      </c>
      <c r="E16" s="241">
        <f t="shared" si="1"/>
        <v>95102</v>
      </c>
      <c r="F16" s="241">
        <f t="shared" si="1"/>
        <v>14838</v>
      </c>
      <c r="G16" s="241">
        <f t="shared" si="1"/>
        <v>84035</v>
      </c>
      <c r="H16" s="241">
        <f t="shared" si="1"/>
        <v>2352463</v>
      </c>
      <c r="I16" s="67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57421875" style="8" customWidth="1"/>
    <col min="2" max="8" width="25.2812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100</v>
      </c>
      <c r="B1" s="1"/>
      <c r="C1" s="1"/>
      <c r="D1" s="1"/>
      <c r="E1" s="1"/>
      <c r="F1" s="1"/>
      <c r="G1" s="1"/>
      <c r="H1" s="1"/>
      <c r="I1" s="2" t="s">
        <v>101</v>
      </c>
      <c r="J1" s="9"/>
      <c r="K1" s="9"/>
      <c r="L1" s="9"/>
      <c r="M1" s="9"/>
    </row>
    <row r="2" spans="1:10" s="5" customFormat="1" ht="30" customHeight="1">
      <c r="A2" s="334" t="s">
        <v>284</v>
      </c>
      <c r="B2" s="334"/>
      <c r="C2" s="334"/>
      <c r="D2" s="334"/>
      <c r="E2" s="334"/>
      <c r="F2" s="334"/>
      <c r="G2" s="334"/>
      <c r="H2" s="334"/>
      <c r="I2" s="334"/>
      <c r="J2" s="17"/>
    </row>
    <row r="3" spans="1:15" s="6" customFormat="1" ht="30" customHeight="1">
      <c r="A3" s="335" t="s">
        <v>216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  <c r="O4" s="5"/>
    </row>
    <row r="5" spans="1:15" s="7" customFormat="1" ht="82.5" customHeight="1">
      <c r="A5" s="332" t="s">
        <v>84</v>
      </c>
      <c r="B5" s="179" t="s">
        <v>401</v>
      </c>
      <c r="C5" s="179" t="s">
        <v>402</v>
      </c>
      <c r="D5" s="179" t="s">
        <v>403</v>
      </c>
      <c r="E5" s="179" t="s">
        <v>404</v>
      </c>
      <c r="F5" s="179" t="s">
        <v>405</v>
      </c>
      <c r="G5" s="179" t="s">
        <v>86</v>
      </c>
      <c r="H5" s="179" t="s">
        <v>87</v>
      </c>
      <c r="I5" s="336" t="s">
        <v>63</v>
      </c>
      <c r="J5" s="5"/>
      <c r="L5" s="5"/>
      <c r="M5" s="5"/>
      <c r="N5" s="5"/>
      <c r="O5" s="5"/>
    </row>
    <row r="6" spans="1:15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  <c r="J6" s="5"/>
      <c r="L6" s="5"/>
      <c r="M6" s="5"/>
      <c r="N6" s="5"/>
      <c r="O6" s="5"/>
    </row>
    <row r="7" spans="1:15" s="7" customFormat="1" ht="57" customHeight="1">
      <c r="A7" s="61" t="s">
        <v>64</v>
      </c>
      <c r="B7" s="245">
        <v>3383386</v>
      </c>
      <c r="C7" s="239">
        <v>419753</v>
      </c>
      <c r="D7" s="246">
        <v>5692</v>
      </c>
      <c r="E7" s="246">
        <v>83017</v>
      </c>
      <c r="F7" s="246">
        <v>15358</v>
      </c>
      <c r="G7" s="246">
        <v>118734</v>
      </c>
      <c r="H7" s="247">
        <f>SUM(B7:G7)</f>
        <v>4025940</v>
      </c>
      <c r="I7" s="62" t="s">
        <v>65</v>
      </c>
      <c r="J7" s="5"/>
      <c r="L7" s="5"/>
      <c r="M7" s="5"/>
      <c r="N7" s="5"/>
      <c r="O7" s="5"/>
    </row>
    <row r="8" spans="1:15" s="7" customFormat="1" ht="57" customHeight="1">
      <c r="A8" s="42" t="s">
        <v>66</v>
      </c>
      <c r="B8" s="248">
        <v>115665</v>
      </c>
      <c r="C8" s="237">
        <v>3977150</v>
      </c>
      <c r="D8" s="249">
        <v>590851</v>
      </c>
      <c r="E8" s="249">
        <v>61363</v>
      </c>
      <c r="F8" s="249">
        <v>17327</v>
      </c>
      <c r="G8" s="249">
        <v>68953</v>
      </c>
      <c r="H8" s="250">
        <f>SUM(B8:G8)</f>
        <v>4831309</v>
      </c>
      <c r="I8" s="63" t="s">
        <v>67</v>
      </c>
      <c r="J8" s="14"/>
      <c r="L8" s="5"/>
      <c r="M8" s="5"/>
      <c r="N8" s="5"/>
      <c r="O8" s="5"/>
    </row>
    <row r="9" spans="1:15" s="7" customFormat="1" ht="57" customHeight="1">
      <c r="A9" s="40" t="s">
        <v>68</v>
      </c>
      <c r="B9" s="245">
        <v>5948</v>
      </c>
      <c r="C9" s="239">
        <v>89821</v>
      </c>
      <c r="D9" s="246">
        <v>8936</v>
      </c>
      <c r="E9" s="246">
        <v>6300</v>
      </c>
      <c r="F9" s="246">
        <v>1051</v>
      </c>
      <c r="G9" s="246">
        <v>5750</v>
      </c>
      <c r="H9" s="247">
        <f>SUM(B9:G9)</f>
        <v>117806</v>
      </c>
      <c r="I9" s="64" t="s">
        <v>75</v>
      </c>
      <c r="J9" s="14"/>
      <c r="L9" s="5"/>
      <c r="M9" s="5"/>
      <c r="N9" s="5"/>
      <c r="O9" s="5"/>
    </row>
    <row r="10" spans="1:15" s="7" customFormat="1" ht="57" customHeight="1">
      <c r="A10" s="42" t="s">
        <v>69</v>
      </c>
      <c r="B10" s="248">
        <v>169</v>
      </c>
      <c r="C10" s="237">
        <v>400095</v>
      </c>
      <c r="D10" s="249">
        <v>52296</v>
      </c>
      <c r="E10" s="249">
        <v>24217</v>
      </c>
      <c r="F10" s="249">
        <v>1400</v>
      </c>
      <c r="G10" s="249">
        <v>641</v>
      </c>
      <c r="H10" s="250">
        <f>SUM(B10:G10)</f>
        <v>478818</v>
      </c>
      <c r="I10" s="63" t="s">
        <v>76</v>
      </c>
      <c r="J10" s="14"/>
      <c r="L10" s="5"/>
      <c r="M10" s="5"/>
      <c r="N10" s="5"/>
      <c r="O10" s="5"/>
    </row>
    <row r="11" spans="1:15" s="7" customFormat="1" ht="57" customHeight="1">
      <c r="A11" s="68" t="s">
        <v>83</v>
      </c>
      <c r="B11" s="251">
        <f aca="true" t="shared" si="0" ref="B11:H11">SUM(B7:B10)</f>
        <v>3505168</v>
      </c>
      <c r="C11" s="252">
        <f t="shared" si="0"/>
        <v>4886819</v>
      </c>
      <c r="D11" s="253">
        <f t="shared" si="0"/>
        <v>657775</v>
      </c>
      <c r="E11" s="253">
        <f t="shared" si="0"/>
        <v>174897</v>
      </c>
      <c r="F11" s="253">
        <f t="shared" si="0"/>
        <v>35136</v>
      </c>
      <c r="G11" s="253">
        <f t="shared" si="0"/>
        <v>194078</v>
      </c>
      <c r="H11" s="254">
        <f t="shared" si="0"/>
        <v>9453873</v>
      </c>
      <c r="I11" s="69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5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80"/>
      <c r="N14" s="15"/>
      <c r="O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57421875" style="8" customWidth="1"/>
    <col min="2" max="8" width="25.2812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103</v>
      </c>
      <c r="B1" s="1"/>
      <c r="C1" s="1"/>
      <c r="D1" s="1"/>
      <c r="E1" s="1"/>
      <c r="F1" s="1"/>
      <c r="G1" s="1"/>
      <c r="H1" s="1"/>
      <c r="I1" s="2" t="s">
        <v>104</v>
      </c>
      <c r="J1" s="9"/>
      <c r="K1" s="9"/>
      <c r="L1" s="9"/>
      <c r="M1" s="9"/>
    </row>
    <row r="2" spans="1:10" s="5" customFormat="1" ht="30" customHeight="1">
      <c r="A2" s="334" t="s">
        <v>285</v>
      </c>
      <c r="B2" s="334"/>
      <c r="C2" s="334"/>
      <c r="D2" s="334"/>
      <c r="E2" s="334"/>
      <c r="F2" s="334"/>
      <c r="G2" s="334"/>
      <c r="H2" s="334"/>
      <c r="I2" s="334"/>
      <c r="J2" s="17"/>
    </row>
    <row r="3" spans="1:15" s="6" customFormat="1" ht="30" customHeight="1">
      <c r="A3" s="335" t="s">
        <v>304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  <c r="O4" s="5"/>
    </row>
    <row r="5" spans="1:15" s="7" customFormat="1" ht="82.5" customHeight="1">
      <c r="A5" s="332" t="s">
        <v>84</v>
      </c>
      <c r="B5" s="179" t="s">
        <v>401</v>
      </c>
      <c r="C5" s="179" t="s">
        <v>402</v>
      </c>
      <c r="D5" s="179" t="s">
        <v>403</v>
      </c>
      <c r="E5" s="179" t="s">
        <v>404</v>
      </c>
      <c r="F5" s="179" t="s">
        <v>405</v>
      </c>
      <c r="G5" s="179" t="s">
        <v>86</v>
      </c>
      <c r="H5" s="179" t="s">
        <v>87</v>
      </c>
      <c r="I5" s="336" t="s">
        <v>63</v>
      </c>
      <c r="J5" s="5"/>
      <c r="L5" s="5"/>
      <c r="M5" s="5"/>
      <c r="N5" s="5"/>
      <c r="O5" s="5"/>
    </row>
    <row r="6" spans="1:15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  <c r="J6" s="5"/>
      <c r="L6" s="5"/>
      <c r="M6" s="5"/>
      <c r="N6" s="5"/>
      <c r="O6" s="5"/>
    </row>
    <row r="7" spans="1:15" s="7" customFormat="1" ht="57" customHeight="1">
      <c r="A7" s="61" t="s">
        <v>64</v>
      </c>
      <c r="B7" s="245">
        <v>1825876</v>
      </c>
      <c r="C7" s="239">
        <v>0</v>
      </c>
      <c r="D7" s="246">
        <v>4487</v>
      </c>
      <c r="E7" s="246">
        <v>54609</v>
      </c>
      <c r="F7" s="246">
        <v>10511</v>
      </c>
      <c r="G7" s="246">
        <v>77670</v>
      </c>
      <c r="H7" s="247">
        <f>SUM(B7:G7)</f>
        <v>1973153</v>
      </c>
      <c r="I7" s="62" t="s">
        <v>65</v>
      </c>
      <c r="J7" s="5"/>
      <c r="L7" s="5"/>
      <c r="M7" s="5"/>
      <c r="N7" s="5"/>
      <c r="O7" s="5"/>
    </row>
    <row r="8" spans="1:15" s="7" customFormat="1" ht="57" customHeight="1">
      <c r="A8" s="42" t="s">
        <v>66</v>
      </c>
      <c r="B8" s="248">
        <v>23140</v>
      </c>
      <c r="C8" s="237">
        <v>0</v>
      </c>
      <c r="D8" s="249">
        <v>558444</v>
      </c>
      <c r="E8" s="249">
        <v>53013</v>
      </c>
      <c r="F8" s="249">
        <v>11714</v>
      </c>
      <c r="G8" s="249">
        <v>30583</v>
      </c>
      <c r="H8" s="250">
        <f>SUM(B8:G8)</f>
        <v>676894</v>
      </c>
      <c r="I8" s="63" t="s">
        <v>67</v>
      </c>
      <c r="J8" s="14"/>
      <c r="L8" s="5"/>
      <c r="M8" s="5"/>
      <c r="N8" s="5"/>
      <c r="O8" s="5"/>
    </row>
    <row r="9" spans="1:15" s="7" customFormat="1" ht="57" customHeight="1">
      <c r="A9" s="40" t="s">
        <v>68</v>
      </c>
      <c r="B9" s="245">
        <v>600</v>
      </c>
      <c r="C9" s="239">
        <v>0</v>
      </c>
      <c r="D9" s="246">
        <v>5365</v>
      </c>
      <c r="E9" s="246">
        <v>3742</v>
      </c>
      <c r="F9" s="246">
        <v>405</v>
      </c>
      <c r="G9" s="246">
        <v>622</v>
      </c>
      <c r="H9" s="247">
        <f>SUM(B9:G9)</f>
        <v>10734</v>
      </c>
      <c r="I9" s="64" t="s">
        <v>75</v>
      </c>
      <c r="J9" s="14"/>
      <c r="L9" s="5"/>
      <c r="M9" s="5"/>
      <c r="N9" s="5"/>
      <c r="O9" s="5"/>
    </row>
    <row r="10" spans="1:15" s="7" customFormat="1" ht="57" customHeight="1">
      <c r="A10" s="42" t="s">
        <v>69</v>
      </c>
      <c r="B10" s="248">
        <v>26</v>
      </c>
      <c r="C10" s="237">
        <v>0</v>
      </c>
      <c r="D10" s="249">
        <v>25476</v>
      </c>
      <c r="E10" s="249">
        <v>4885</v>
      </c>
      <c r="F10" s="249">
        <v>614</v>
      </c>
      <c r="G10" s="249">
        <v>0</v>
      </c>
      <c r="H10" s="250">
        <f>SUM(B10:G10)</f>
        <v>31001</v>
      </c>
      <c r="I10" s="63" t="s">
        <v>76</v>
      </c>
      <c r="J10" s="14"/>
      <c r="L10" s="5"/>
      <c r="M10" s="5"/>
      <c r="N10" s="5"/>
      <c r="O10" s="5"/>
    </row>
    <row r="11" spans="1:15" s="7" customFormat="1" ht="57" customHeight="1">
      <c r="A11" s="68" t="s">
        <v>83</v>
      </c>
      <c r="B11" s="251">
        <f aca="true" t="shared" si="0" ref="B11:H11">SUM(B7:B10)</f>
        <v>1849642</v>
      </c>
      <c r="C11" s="252">
        <f t="shared" si="0"/>
        <v>0</v>
      </c>
      <c r="D11" s="253">
        <f t="shared" si="0"/>
        <v>593772</v>
      </c>
      <c r="E11" s="253">
        <f t="shared" si="0"/>
        <v>116249</v>
      </c>
      <c r="F11" s="253">
        <f t="shared" si="0"/>
        <v>23244</v>
      </c>
      <c r="G11" s="253">
        <f t="shared" si="0"/>
        <v>108875</v>
      </c>
      <c r="H11" s="254">
        <f t="shared" si="0"/>
        <v>2691782</v>
      </c>
      <c r="I11" s="69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80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57421875" style="8" customWidth="1"/>
    <col min="2" max="8" width="25.2812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105</v>
      </c>
      <c r="B1" s="1"/>
      <c r="C1" s="1"/>
      <c r="D1" s="1"/>
      <c r="E1" s="1"/>
      <c r="F1" s="1"/>
      <c r="G1" s="1"/>
      <c r="H1" s="1"/>
      <c r="I1" s="2" t="s">
        <v>106</v>
      </c>
      <c r="J1" s="9"/>
      <c r="K1" s="9"/>
      <c r="L1" s="9"/>
      <c r="M1" s="9"/>
    </row>
    <row r="2" spans="1:10" s="5" customFormat="1" ht="30" customHeight="1">
      <c r="A2" s="334" t="s">
        <v>286</v>
      </c>
      <c r="B2" s="334"/>
      <c r="C2" s="334"/>
      <c r="D2" s="334"/>
      <c r="E2" s="334"/>
      <c r="F2" s="334"/>
      <c r="G2" s="334"/>
      <c r="H2" s="334"/>
      <c r="I2" s="334"/>
      <c r="J2" s="17"/>
    </row>
    <row r="3" spans="1:15" s="6" customFormat="1" ht="30" customHeight="1">
      <c r="A3" s="335" t="s">
        <v>217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  <c r="O4" s="5"/>
    </row>
    <row r="5" spans="1:15" s="7" customFormat="1" ht="82.5" customHeight="1">
      <c r="A5" s="332" t="s">
        <v>84</v>
      </c>
      <c r="B5" s="179" t="s">
        <v>401</v>
      </c>
      <c r="C5" s="179" t="s">
        <v>402</v>
      </c>
      <c r="D5" s="179" t="s">
        <v>403</v>
      </c>
      <c r="E5" s="179" t="s">
        <v>404</v>
      </c>
      <c r="F5" s="179" t="s">
        <v>405</v>
      </c>
      <c r="G5" s="179" t="s">
        <v>86</v>
      </c>
      <c r="H5" s="179" t="s">
        <v>87</v>
      </c>
      <c r="I5" s="336" t="s">
        <v>63</v>
      </c>
      <c r="J5" s="5"/>
      <c r="L5" s="5"/>
      <c r="M5" s="5"/>
      <c r="N5" s="5"/>
      <c r="O5" s="5"/>
    </row>
    <row r="6" spans="1:15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  <c r="J6" s="5"/>
      <c r="L6" s="5"/>
      <c r="M6" s="5"/>
      <c r="N6" s="5"/>
      <c r="O6" s="5"/>
    </row>
    <row r="7" spans="1:15" s="7" customFormat="1" ht="57" customHeight="1">
      <c r="A7" s="61" t="s">
        <v>64</v>
      </c>
      <c r="B7" s="245">
        <v>2946238</v>
      </c>
      <c r="C7" s="239">
        <v>351979</v>
      </c>
      <c r="D7" s="246">
        <v>5692</v>
      </c>
      <c r="E7" s="246">
        <v>76852</v>
      </c>
      <c r="F7" s="246">
        <v>12412</v>
      </c>
      <c r="G7" s="246">
        <v>104712</v>
      </c>
      <c r="H7" s="247">
        <f>SUM(B7:G7)</f>
        <v>3497885</v>
      </c>
      <c r="I7" s="62" t="s">
        <v>65</v>
      </c>
      <c r="J7" s="5"/>
      <c r="L7" s="5"/>
      <c r="M7" s="5"/>
      <c r="N7" s="5"/>
      <c r="O7" s="5"/>
    </row>
    <row r="8" spans="1:15" s="7" customFormat="1" ht="57" customHeight="1">
      <c r="A8" s="42" t="s">
        <v>66</v>
      </c>
      <c r="B8" s="248">
        <v>107765</v>
      </c>
      <c r="C8" s="237">
        <v>2971677</v>
      </c>
      <c r="D8" s="249">
        <v>562324</v>
      </c>
      <c r="E8" s="249">
        <v>45469</v>
      </c>
      <c r="F8" s="249">
        <v>9009</v>
      </c>
      <c r="G8" s="249">
        <v>50667</v>
      </c>
      <c r="H8" s="250">
        <f>SUM(B8:G8)</f>
        <v>3746911</v>
      </c>
      <c r="I8" s="63" t="s">
        <v>67</v>
      </c>
      <c r="J8" s="14"/>
      <c r="L8" s="5"/>
      <c r="M8" s="5"/>
      <c r="N8" s="5"/>
      <c r="O8" s="5"/>
    </row>
    <row r="9" spans="1:15" s="7" customFormat="1" ht="57" customHeight="1">
      <c r="A9" s="40" t="s">
        <v>68</v>
      </c>
      <c r="B9" s="245">
        <v>5948</v>
      </c>
      <c r="C9" s="239">
        <v>79292</v>
      </c>
      <c r="D9" s="246">
        <v>8610</v>
      </c>
      <c r="E9" s="246">
        <v>5406</v>
      </c>
      <c r="F9" s="246">
        <v>814</v>
      </c>
      <c r="G9" s="246">
        <v>5173</v>
      </c>
      <c r="H9" s="247">
        <f>SUM(B9:G9)</f>
        <v>105243</v>
      </c>
      <c r="I9" s="64" t="s">
        <v>75</v>
      </c>
      <c r="J9" s="14"/>
      <c r="L9" s="5"/>
      <c r="M9" s="5"/>
      <c r="N9" s="5"/>
      <c r="O9" s="5"/>
    </row>
    <row r="10" spans="1:15" s="7" customFormat="1" ht="57" customHeight="1">
      <c r="A10" s="42" t="s">
        <v>69</v>
      </c>
      <c r="B10" s="248">
        <v>169</v>
      </c>
      <c r="C10" s="237">
        <v>358754</v>
      </c>
      <c r="D10" s="249">
        <v>46813</v>
      </c>
      <c r="E10" s="249">
        <v>20556</v>
      </c>
      <c r="F10" s="249">
        <v>1400</v>
      </c>
      <c r="G10" s="249">
        <v>407</v>
      </c>
      <c r="H10" s="250">
        <f>SUM(B10:G10)</f>
        <v>428099</v>
      </c>
      <c r="I10" s="63" t="s">
        <v>76</v>
      </c>
      <c r="J10" s="14"/>
      <c r="L10" s="5"/>
      <c r="M10" s="5"/>
      <c r="N10" s="5"/>
      <c r="O10" s="5"/>
    </row>
    <row r="11" spans="1:15" s="7" customFormat="1" ht="57" customHeight="1">
      <c r="A11" s="68" t="s">
        <v>83</v>
      </c>
      <c r="B11" s="251">
        <f aca="true" t="shared" si="0" ref="B11:H11">SUM(B7:B10)</f>
        <v>3060120</v>
      </c>
      <c r="C11" s="252">
        <f t="shared" si="0"/>
        <v>3761702</v>
      </c>
      <c r="D11" s="253">
        <f t="shared" si="0"/>
        <v>623439</v>
      </c>
      <c r="E11" s="253">
        <f t="shared" si="0"/>
        <v>148283</v>
      </c>
      <c r="F11" s="253">
        <f t="shared" si="0"/>
        <v>23635</v>
      </c>
      <c r="G11" s="253">
        <f t="shared" si="0"/>
        <v>160959</v>
      </c>
      <c r="H11" s="254">
        <f t="shared" si="0"/>
        <v>7778138</v>
      </c>
      <c r="I11" s="69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80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1"/>
  <sheetViews>
    <sheetView rightToLeft="1" zoomScale="60" zoomScaleNormal="6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57421875" style="8" customWidth="1"/>
    <col min="2" max="8" width="25.2812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107</v>
      </c>
      <c r="B1" s="1"/>
      <c r="C1" s="1"/>
      <c r="D1" s="1"/>
      <c r="E1" s="1"/>
      <c r="F1" s="1"/>
      <c r="G1" s="1"/>
      <c r="H1" s="1"/>
      <c r="I1" s="2" t="s">
        <v>108</v>
      </c>
      <c r="J1" s="9"/>
      <c r="K1" s="9"/>
      <c r="L1" s="9"/>
      <c r="M1" s="9"/>
    </row>
    <row r="2" spans="1:10" s="5" customFormat="1" ht="30" customHeight="1">
      <c r="A2" s="334" t="s">
        <v>287</v>
      </c>
      <c r="B2" s="334"/>
      <c r="C2" s="334"/>
      <c r="D2" s="334"/>
      <c r="E2" s="334"/>
      <c r="F2" s="334"/>
      <c r="G2" s="334"/>
      <c r="H2" s="334"/>
      <c r="I2" s="334"/>
      <c r="J2" s="17"/>
    </row>
    <row r="3" spans="1:15" s="6" customFormat="1" ht="30" customHeight="1">
      <c r="A3" s="335" t="s">
        <v>305</v>
      </c>
      <c r="B3" s="335"/>
      <c r="C3" s="335"/>
      <c r="D3" s="335"/>
      <c r="E3" s="335"/>
      <c r="F3" s="335"/>
      <c r="G3" s="335"/>
      <c r="H3" s="335"/>
      <c r="I3" s="335"/>
      <c r="J3" s="5"/>
      <c r="K3" s="5"/>
      <c r="L3" s="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5"/>
      <c r="K4" s="5"/>
      <c r="L4" s="5"/>
      <c r="M4" s="5"/>
      <c r="N4" s="5"/>
      <c r="O4" s="5"/>
    </row>
    <row r="5" spans="1:15" s="7" customFormat="1" ht="82.5" customHeight="1">
      <c r="A5" s="331" t="s">
        <v>84</v>
      </c>
      <c r="B5" s="52" t="s">
        <v>401</v>
      </c>
      <c r="C5" s="52" t="s">
        <v>402</v>
      </c>
      <c r="D5" s="52" t="s">
        <v>403</v>
      </c>
      <c r="E5" s="52" t="s">
        <v>404</v>
      </c>
      <c r="F5" s="52" t="s">
        <v>405</v>
      </c>
      <c r="G5" s="52" t="s">
        <v>86</v>
      </c>
      <c r="H5" s="52" t="s">
        <v>87</v>
      </c>
      <c r="I5" s="337" t="s">
        <v>63</v>
      </c>
      <c r="J5" s="5"/>
      <c r="L5" s="5"/>
      <c r="M5" s="5"/>
      <c r="N5" s="5"/>
      <c r="O5" s="5"/>
    </row>
    <row r="6" spans="1:15" s="7" customFormat="1" ht="86.25" customHeight="1">
      <c r="A6" s="332"/>
      <c r="B6" s="53" t="s">
        <v>455</v>
      </c>
      <c r="C6" s="54" t="s">
        <v>294</v>
      </c>
      <c r="D6" s="53" t="s">
        <v>457</v>
      </c>
      <c r="E6" s="53" t="s">
        <v>458</v>
      </c>
      <c r="F6" s="53" t="s">
        <v>456</v>
      </c>
      <c r="G6" s="53" t="s">
        <v>88</v>
      </c>
      <c r="H6" s="53" t="s">
        <v>7</v>
      </c>
      <c r="I6" s="336"/>
      <c r="J6" s="5"/>
      <c r="L6" s="5"/>
      <c r="M6" s="5"/>
      <c r="N6" s="5"/>
      <c r="O6" s="5"/>
    </row>
    <row r="7" spans="1:15" s="7" customFormat="1" ht="57" customHeight="1">
      <c r="A7" s="61" t="s">
        <v>64</v>
      </c>
      <c r="B7" s="245">
        <v>1575205</v>
      </c>
      <c r="C7" s="239">
        <v>0</v>
      </c>
      <c r="D7" s="246">
        <v>4487</v>
      </c>
      <c r="E7" s="246">
        <v>51597</v>
      </c>
      <c r="F7" s="246">
        <v>8249</v>
      </c>
      <c r="G7" s="246">
        <v>66866</v>
      </c>
      <c r="H7" s="247">
        <f>SUM(B7:G7)</f>
        <v>1706404</v>
      </c>
      <c r="I7" s="62" t="s">
        <v>65</v>
      </c>
      <c r="J7" s="5"/>
      <c r="L7" s="5"/>
      <c r="M7" s="5"/>
      <c r="N7" s="5"/>
      <c r="O7" s="5"/>
    </row>
    <row r="8" spans="1:15" s="7" customFormat="1" ht="57" customHeight="1">
      <c r="A8" s="42" t="s">
        <v>66</v>
      </c>
      <c r="B8" s="248">
        <v>20103</v>
      </c>
      <c r="C8" s="237">
        <v>0</v>
      </c>
      <c r="D8" s="249">
        <v>529938</v>
      </c>
      <c r="E8" s="249">
        <v>37450</v>
      </c>
      <c r="F8" s="249">
        <v>5570</v>
      </c>
      <c r="G8" s="249">
        <v>16547</v>
      </c>
      <c r="H8" s="250">
        <f>SUM(B8:G8)</f>
        <v>609608</v>
      </c>
      <c r="I8" s="63" t="s">
        <v>67</v>
      </c>
      <c r="J8" s="14"/>
      <c r="L8" s="5"/>
      <c r="M8" s="5"/>
      <c r="N8" s="5"/>
      <c r="O8" s="5"/>
    </row>
    <row r="9" spans="1:15" s="7" customFormat="1" ht="57" customHeight="1">
      <c r="A9" s="40" t="s">
        <v>68</v>
      </c>
      <c r="B9" s="245">
        <v>600</v>
      </c>
      <c r="C9" s="239">
        <v>0</v>
      </c>
      <c r="D9" s="246">
        <v>5365</v>
      </c>
      <c r="E9" s="246">
        <v>2848</v>
      </c>
      <c r="F9" s="246">
        <v>405</v>
      </c>
      <c r="G9" s="246">
        <v>622</v>
      </c>
      <c r="H9" s="247">
        <f>SUM(B9:G9)</f>
        <v>9840</v>
      </c>
      <c r="I9" s="64" t="s">
        <v>75</v>
      </c>
      <c r="J9" s="14"/>
      <c r="L9" s="5"/>
      <c r="M9" s="5"/>
      <c r="N9" s="5"/>
      <c r="O9" s="5"/>
    </row>
    <row r="10" spans="1:15" s="7" customFormat="1" ht="57" customHeight="1">
      <c r="A10" s="42" t="s">
        <v>69</v>
      </c>
      <c r="B10" s="248">
        <v>26</v>
      </c>
      <c r="C10" s="237">
        <v>0</v>
      </c>
      <c r="D10" s="249">
        <v>22764</v>
      </c>
      <c r="E10" s="249">
        <v>3207</v>
      </c>
      <c r="F10" s="249">
        <v>614</v>
      </c>
      <c r="G10" s="249">
        <v>0</v>
      </c>
      <c r="H10" s="250">
        <f>SUM(B10:G10)</f>
        <v>26611</v>
      </c>
      <c r="I10" s="63" t="s">
        <v>76</v>
      </c>
      <c r="J10" s="14"/>
      <c r="L10" s="5"/>
      <c r="M10" s="5"/>
      <c r="N10" s="5"/>
      <c r="O10" s="5"/>
    </row>
    <row r="11" spans="1:15" s="7" customFormat="1" ht="57" customHeight="1">
      <c r="A11" s="68" t="s">
        <v>83</v>
      </c>
      <c r="B11" s="251">
        <f aca="true" t="shared" si="0" ref="B11:H11">SUM(B7:B10)</f>
        <v>1595934</v>
      </c>
      <c r="C11" s="252">
        <f t="shared" si="0"/>
        <v>0</v>
      </c>
      <c r="D11" s="253">
        <f t="shared" si="0"/>
        <v>562554</v>
      </c>
      <c r="E11" s="253">
        <f t="shared" si="0"/>
        <v>95102</v>
      </c>
      <c r="F11" s="253">
        <f t="shared" si="0"/>
        <v>14838</v>
      </c>
      <c r="G11" s="253">
        <f t="shared" si="0"/>
        <v>84035</v>
      </c>
      <c r="H11" s="254">
        <f t="shared" si="0"/>
        <v>2352463</v>
      </c>
      <c r="I11" s="69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80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2:11" ht="30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60" zoomScaleNormal="60" zoomScaleSheetLayoutView="50" zoomScalePageLayoutView="0" workbookViewId="0" topLeftCell="A6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4" s="4" customFormat="1" ht="30" customHeight="1">
      <c r="A1" s="1" t="s">
        <v>324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109</v>
      </c>
      <c r="M1" s="13"/>
      <c r="N1" s="9"/>
    </row>
    <row r="2" spans="1:12" s="5" customFormat="1" ht="30" customHeight="1">
      <c r="A2" s="340" t="s">
        <v>218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6" s="6" customFormat="1" ht="30" customHeight="1">
      <c r="A3" s="341" t="s">
        <v>368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</row>
    <row r="5" spans="1:16" s="7" customFormat="1" ht="83.25" customHeight="1">
      <c r="A5" s="338" t="s">
        <v>0</v>
      </c>
      <c r="B5" s="107" t="s">
        <v>113</v>
      </c>
      <c r="C5" s="107" t="s">
        <v>296</v>
      </c>
      <c r="D5" s="107" t="s">
        <v>295</v>
      </c>
      <c r="E5" s="107" t="s">
        <v>114</v>
      </c>
      <c r="F5" s="107" t="s">
        <v>115</v>
      </c>
      <c r="G5" s="107" t="s">
        <v>116</v>
      </c>
      <c r="H5" s="107" t="s">
        <v>265</v>
      </c>
      <c r="I5" s="107" t="s">
        <v>117</v>
      </c>
      <c r="J5" s="107" t="s">
        <v>118</v>
      </c>
      <c r="K5" s="56" t="s">
        <v>87</v>
      </c>
      <c r="L5" s="339" t="s">
        <v>1</v>
      </c>
      <c r="M5" s="5"/>
      <c r="N5" s="5"/>
      <c r="O5" s="5"/>
      <c r="P5" s="5"/>
    </row>
    <row r="6" spans="1:16" s="7" customFormat="1" ht="86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  <c r="P6" s="5"/>
    </row>
    <row r="7" spans="1:16" s="7" customFormat="1" ht="34.5" customHeight="1">
      <c r="A7" s="115" t="s">
        <v>8</v>
      </c>
      <c r="B7" s="255">
        <v>98436</v>
      </c>
      <c r="C7" s="255">
        <v>351348</v>
      </c>
      <c r="D7" s="255">
        <v>263374</v>
      </c>
      <c r="E7" s="255">
        <v>248442</v>
      </c>
      <c r="F7" s="255">
        <v>208708</v>
      </c>
      <c r="G7" s="255">
        <v>723108</v>
      </c>
      <c r="H7" s="255">
        <v>107436</v>
      </c>
      <c r="I7" s="255">
        <v>58057</v>
      </c>
      <c r="J7" s="255">
        <v>795565</v>
      </c>
      <c r="K7" s="256">
        <f>SUM(B7:J7)</f>
        <v>2854474</v>
      </c>
      <c r="L7" s="116" t="s">
        <v>9</v>
      </c>
      <c r="M7" s="14"/>
      <c r="N7" s="14"/>
      <c r="O7" s="5"/>
      <c r="P7" s="5"/>
    </row>
    <row r="8" spans="1:16" s="7" customFormat="1" ht="34.5" customHeight="1">
      <c r="A8" s="118" t="s">
        <v>10</v>
      </c>
      <c r="B8" s="257">
        <v>125442</v>
      </c>
      <c r="C8" s="257">
        <v>302464</v>
      </c>
      <c r="D8" s="257">
        <v>275246</v>
      </c>
      <c r="E8" s="257">
        <v>207012</v>
      </c>
      <c r="F8" s="257">
        <v>335429</v>
      </c>
      <c r="G8" s="257">
        <v>692789</v>
      </c>
      <c r="H8" s="257">
        <v>86071</v>
      </c>
      <c r="I8" s="257">
        <v>57090</v>
      </c>
      <c r="J8" s="257">
        <v>733423</v>
      </c>
      <c r="K8" s="258">
        <f aca="true" t="shared" si="0" ref="K8:K19">SUM(B8:J8)</f>
        <v>2814966</v>
      </c>
      <c r="L8" s="119" t="s">
        <v>11</v>
      </c>
      <c r="M8" s="14"/>
      <c r="N8" s="14"/>
      <c r="O8" s="5"/>
      <c r="P8" s="5"/>
    </row>
    <row r="9" spans="1:16" s="7" customFormat="1" ht="34.5" customHeight="1">
      <c r="A9" s="117" t="s">
        <v>12</v>
      </c>
      <c r="B9" s="255">
        <v>19821</v>
      </c>
      <c r="C9" s="255">
        <v>70520</v>
      </c>
      <c r="D9" s="255">
        <v>79141</v>
      </c>
      <c r="E9" s="255">
        <v>60805</v>
      </c>
      <c r="F9" s="255">
        <v>67865</v>
      </c>
      <c r="G9" s="255">
        <v>140269</v>
      </c>
      <c r="H9" s="255">
        <v>47029</v>
      </c>
      <c r="I9" s="255">
        <v>8654</v>
      </c>
      <c r="J9" s="255">
        <v>133521</v>
      </c>
      <c r="K9" s="256">
        <f t="shared" si="0"/>
        <v>627625</v>
      </c>
      <c r="L9" s="116" t="s">
        <v>13</v>
      </c>
      <c r="M9" s="14"/>
      <c r="N9" s="14"/>
      <c r="O9" s="5"/>
      <c r="P9" s="5"/>
    </row>
    <row r="10" spans="1:16" s="7" customFormat="1" ht="34.5" customHeight="1">
      <c r="A10" s="118" t="s">
        <v>14</v>
      </c>
      <c r="B10" s="257">
        <v>18216</v>
      </c>
      <c r="C10" s="257">
        <v>42863</v>
      </c>
      <c r="D10" s="257">
        <v>65626</v>
      </c>
      <c r="E10" s="257">
        <v>39590</v>
      </c>
      <c r="F10" s="257">
        <v>34011</v>
      </c>
      <c r="G10" s="257">
        <v>118437</v>
      </c>
      <c r="H10" s="257">
        <v>50013</v>
      </c>
      <c r="I10" s="257">
        <v>4619</v>
      </c>
      <c r="J10" s="257">
        <v>99078</v>
      </c>
      <c r="K10" s="258">
        <f t="shared" si="0"/>
        <v>472453</v>
      </c>
      <c r="L10" s="119" t="s">
        <v>15</v>
      </c>
      <c r="M10" s="14"/>
      <c r="N10" s="14"/>
      <c r="O10" s="5"/>
      <c r="P10" s="5"/>
    </row>
    <row r="11" spans="1:16" s="7" customFormat="1" ht="34.5" customHeight="1">
      <c r="A11" s="117" t="s">
        <v>16</v>
      </c>
      <c r="B11" s="255">
        <v>79252</v>
      </c>
      <c r="C11" s="255">
        <v>227632</v>
      </c>
      <c r="D11" s="255">
        <v>210622</v>
      </c>
      <c r="E11" s="255">
        <v>112800</v>
      </c>
      <c r="F11" s="255">
        <v>158317</v>
      </c>
      <c r="G11" s="255">
        <v>440690</v>
      </c>
      <c r="H11" s="255">
        <v>59395</v>
      </c>
      <c r="I11" s="255">
        <v>39817</v>
      </c>
      <c r="J11" s="255">
        <v>355341</v>
      </c>
      <c r="K11" s="256">
        <f t="shared" si="0"/>
        <v>1683866</v>
      </c>
      <c r="L11" s="116" t="s">
        <v>17</v>
      </c>
      <c r="M11" s="14"/>
      <c r="N11" s="14"/>
      <c r="O11" s="5"/>
      <c r="P11" s="5"/>
    </row>
    <row r="12" spans="1:16" s="7" customFormat="1" ht="34.5" customHeight="1">
      <c r="A12" s="118" t="s">
        <v>18</v>
      </c>
      <c r="B12" s="257">
        <v>16904</v>
      </c>
      <c r="C12" s="257">
        <v>62777</v>
      </c>
      <c r="D12" s="257">
        <v>103885</v>
      </c>
      <c r="E12" s="257">
        <v>43867</v>
      </c>
      <c r="F12" s="257">
        <v>60554</v>
      </c>
      <c r="G12" s="257">
        <v>228104</v>
      </c>
      <c r="H12" s="257">
        <v>41709</v>
      </c>
      <c r="I12" s="257">
        <v>8973</v>
      </c>
      <c r="J12" s="257">
        <v>119381</v>
      </c>
      <c r="K12" s="258">
        <f t="shared" si="0"/>
        <v>686154</v>
      </c>
      <c r="L12" s="119" t="s">
        <v>19</v>
      </c>
      <c r="M12" s="14"/>
      <c r="N12" s="14"/>
      <c r="O12" s="5"/>
      <c r="P12" s="5"/>
    </row>
    <row r="13" spans="1:16" s="7" customFormat="1" ht="34.5" customHeight="1">
      <c r="A13" s="117" t="s">
        <v>20</v>
      </c>
      <c r="B13" s="255">
        <v>8822</v>
      </c>
      <c r="C13" s="255">
        <v>15504</v>
      </c>
      <c r="D13" s="255">
        <v>25389</v>
      </c>
      <c r="E13" s="255">
        <v>18518</v>
      </c>
      <c r="F13" s="255">
        <v>12779</v>
      </c>
      <c r="G13" s="255">
        <v>99104</v>
      </c>
      <c r="H13" s="255">
        <v>26030</v>
      </c>
      <c r="I13" s="255">
        <v>1770</v>
      </c>
      <c r="J13" s="255">
        <v>51379</v>
      </c>
      <c r="K13" s="256">
        <f t="shared" si="0"/>
        <v>259295</v>
      </c>
      <c r="L13" s="116" t="s">
        <v>21</v>
      </c>
      <c r="M13" s="14"/>
      <c r="N13" s="14"/>
      <c r="O13" s="5"/>
      <c r="P13" s="5"/>
    </row>
    <row r="14" spans="1:16" s="7" customFormat="1" ht="34.5" customHeight="1">
      <c r="A14" s="118" t="s">
        <v>22</v>
      </c>
      <c r="B14" s="257">
        <v>4889</v>
      </c>
      <c r="C14" s="257">
        <v>19915</v>
      </c>
      <c r="D14" s="257">
        <v>28742</v>
      </c>
      <c r="E14" s="257">
        <v>21217</v>
      </c>
      <c r="F14" s="257">
        <v>17535</v>
      </c>
      <c r="G14" s="257">
        <v>63800</v>
      </c>
      <c r="H14" s="257">
        <v>36637</v>
      </c>
      <c r="I14" s="257">
        <v>2222</v>
      </c>
      <c r="J14" s="257">
        <v>34377</v>
      </c>
      <c r="K14" s="258">
        <f t="shared" si="0"/>
        <v>229334</v>
      </c>
      <c r="L14" s="119" t="s">
        <v>23</v>
      </c>
      <c r="M14" s="14"/>
      <c r="N14" s="14"/>
      <c r="O14" s="5"/>
      <c r="P14" s="5"/>
    </row>
    <row r="15" spans="1:16" s="7" customFormat="1" ht="34.5" customHeight="1">
      <c r="A15" s="117" t="s">
        <v>24</v>
      </c>
      <c r="B15" s="255">
        <v>3131</v>
      </c>
      <c r="C15" s="255">
        <v>9003</v>
      </c>
      <c r="D15" s="255">
        <v>16599</v>
      </c>
      <c r="E15" s="255">
        <v>7470</v>
      </c>
      <c r="F15" s="255">
        <v>7791</v>
      </c>
      <c r="G15" s="255">
        <v>32058</v>
      </c>
      <c r="H15" s="255">
        <v>6329</v>
      </c>
      <c r="I15" s="255">
        <v>2388</v>
      </c>
      <c r="J15" s="255">
        <v>19454</v>
      </c>
      <c r="K15" s="256">
        <f t="shared" si="0"/>
        <v>104223</v>
      </c>
      <c r="L15" s="116" t="s">
        <v>25</v>
      </c>
      <c r="M15" s="14"/>
      <c r="N15" s="14"/>
      <c r="O15" s="5"/>
      <c r="P15" s="5"/>
    </row>
    <row r="16" spans="1:16" s="7" customFormat="1" ht="34.5" customHeight="1">
      <c r="A16" s="118" t="s">
        <v>26</v>
      </c>
      <c r="B16" s="257">
        <v>6658</v>
      </c>
      <c r="C16" s="257">
        <v>29698</v>
      </c>
      <c r="D16" s="257">
        <v>65296</v>
      </c>
      <c r="E16" s="257">
        <v>33221</v>
      </c>
      <c r="F16" s="257">
        <v>49044</v>
      </c>
      <c r="G16" s="257">
        <v>134994</v>
      </c>
      <c r="H16" s="257">
        <v>43082</v>
      </c>
      <c r="I16" s="257">
        <v>8225</v>
      </c>
      <c r="J16" s="257">
        <v>68823</v>
      </c>
      <c r="K16" s="258">
        <f t="shared" si="0"/>
        <v>439041</v>
      </c>
      <c r="L16" s="119" t="s">
        <v>27</v>
      </c>
      <c r="M16" s="14"/>
      <c r="N16" s="14"/>
      <c r="O16" s="5"/>
      <c r="P16" s="5"/>
    </row>
    <row r="17" spans="1:16" s="7" customFormat="1" ht="34.5" customHeight="1">
      <c r="A17" s="117" t="s">
        <v>28</v>
      </c>
      <c r="B17" s="255">
        <v>3861</v>
      </c>
      <c r="C17" s="255">
        <v>12405</v>
      </c>
      <c r="D17" s="255">
        <v>12682</v>
      </c>
      <c r="E17" s="255">
        <v>14883</v>
      </c>
      <c r="F17" s="255">
        <v>14772</v>
      </c>
      <c r="G17" s="255">
        <v>49327</v>
      </c>
      <c r="H17" s="255">
        <v>24672</v>
      </c>
      <c r="I17" s="255">
        <v>1720</v>
      </c>
      <c r="J17" s="255">
        <v>36729</v>
      </c>
      <c r="K17" s="256">
        <f t="shared" si="0"/>
        <v>171051</v>
      </c>
      <c r="L17" s="116" t="s">
        <v>29</v>
      </c>
      <c r="M17" s="14"/>
      <c r="N17" s="14"/>
      <c r="O17" s="5"/>
      <c r="P17" s="5"/>
    </row>
    <row r="18" spans="1:16" s="7" customFormat="1" ht="34.5" customHeight="1">
      <c r="A18" s="118" t="s">
        <v>30</v>
      </c>
      <c r="B18" s="257">
        <v>2029</v>
      </c>
      <c r="C18" s="257">
        <v>13634</v>
      </c>
      <c r="D18" s="257">
        <v>31409</v>
      </c>
      <c r="E18" s="257">
        <v>13753</v>
      </c>
      <c r="F18" s="257">
        <v>5491</v>
      </c>
      <c r="G18" s="257">
        <v>50447</v>
      </c>
      <c r="H18" s="257">
        <v>4392</v>
      </c>
      <c r="I18" s="257">
        <v>2118</v>
      </c>
      <c r="J18" s="257">
        <v>22222</v>
      </c>
      <c r="K18" s="258">
        <f t="shared" si="0"/>
        <v>145495</v>
      </c>
      <c r="L18" s="119" t="s">
        <v>31</v>
      </c>
      <c r="M18" s="14"/>
      <c r="N18" s="14"/>
      <c r="O18" s="5"/>
      <c r="P18" s="5"/>
    </row>
    <row r="19" spans="1:16" s="7" customFormat="1" ht="34.5" customHeight="1">
      <c r="A19" s="117" t="s">
        <v>32</v>
      </c>
      <c r="B19" s="255">
        <v>3351</v>
      </c>
      <c r="C19" s="255">
        <v>12196</v>
      </c>
      <c r="D19" s="255">
        <v>22504</v>
      </c>
      <c r="E19" s="255">
        <v>12078</v>
      </c>
      <c r="F19" s="255">
        <v>9705</v>
      </c>
      <c r="G19" s="255">
        <v>35532</v>
      </c>
      <c r="H19" s="255">
        <v>13689</v>
      </c>
      <c r="I19" s="255">
        <v>1599</v>
      </c>
      <c r="J19" s="255">
        <v>36102</v>
      </c>
      <c r="K19" s="256">
        <f t="shared" si="0"/>
        <v>146756</v>
      </c>
      <c r="L19" s="116" t="s">
        <v>33</v>
      </c>
      <c r="M19" s="14"/>
      <c r="N19" s="14"/>
      <c r="O19" s="5"/>
      <c r="P19" s="5"/>
    </row>
    <row r="20" spans="1:16" s="7" customFormat="1" ht="45" customHeight="1">
      <c r="A20" s="113" t="s">
        <v>331</v>
      </c>
      <c r="B20" s="259">
        <f>SUM(B7:B19)</f>
        <v>390812</v>
      </c>
      <c r="C20" s="259">
        <f aca="true" t="shared" si="1" ref="C20:K20">SUM(C7:C19)</f>
        <v>1169959</v>
      </c>
      <c r="D20" s="259">
        <f t="shared" si="1"/>
        <v>1200515</v>
      </c>
      <c r="E20" s="259">
        <f t="shared" si="1"/>
        <v>833656</v>
      </c>
      <c r="F20" s="259">
        <f t="shared" si="1"/>
        <v>982001</v>
      </c>
      <c r="G20" s="259">
        <f t="shared" si="1"/>
        <v>2808659</v>
      </c>
      <c r="H20" s="259">
        <f t="shared" si="1"/>
        <v>546484</v>
      </c>
      <c r="I20" s="259">
        <f t="shared" si="1"/>
        <v>197252</v>
      </c>
      <c r="J20" s="259">
        <f t="shared" si="1"/>
        <v>2505395</v>
      </c>
      <c r="K20" s="259">
        <f t="shared" si="1"/>
        <v>10634733</v>
      </c>
      <c r="L20" s="114" t="s">
        <v>7</v>
      </c>
      <c r="M20" s="14"/>
      <c r="N20" s="14"/>
      <c r="O20" s="5"/>
      <c r="P20" s="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8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4" s="4" customFormat="1" ht="30" customHeight="1">
      <c r="A1" s="1" t="s">
        <v>311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340</v>
      </c>
      <c r="M1" s="13"/>
      <c r="N1" s="9"/>
    </row>
    <row r="2" spans="1:12" s="5" customFormat="1" ht="30" customHeight="1">
      <c r="A2" s="340" t="s">
        <v>219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6" s="6" customFormat="1" ht="30" customHeight="1">
      <c r="A3" s="335" t="s">
        <v>369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</row>
    <row r="5" spans="1:16" s="7" customFormat="1" ht="83.25" customHeight="1">
      <c r="A5" s="338" t="s">
        <v>0</v>
      </c>
      <c r="B5" s="107" t="s">
        <v>113</v>
      </c>
      <c r="C5" s="107" t="s">
        <v>296</v>
      </c>
      <c r="D5" s="107" t="s">
        <v>295</v>
      </c>
      <c r="E5" s="107" t="s">
        <v>114</v>
      </c>
      <c r="F5" s="107" t="s">
        <v>115</v>
      </c>
      <c r="G5" s="107" t="s">
        <v>116</v>
      </c>
      <c r="H5" s="107" t="s">
        <v>265</v>
      </c>
      <c r="I5" s="107" t="s">
        <v>117</v>
      </c>
      <c r="J5" s="107" t="s">
        <v>118</v>
      </c>
      <c r="K5" s="56" t="s">
        <v>87</v>
      </c>
      <c r="L5" s="339" t="s">
        <v>1</v>
      </c>
      <c r="M5" s="5"/>
      <c r="N5" s="5"/>
      <c r="O5" s="5"/>
      <c r="P5" s="5"/>
    </row>
    <row r="6" spans="1:16" s="7" customFormat="1" ht="86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  <c r="P6" s="5"/>
    </row>
    <row r="7" spans="1:16" s="7" customFormat="1" ht="24" customHeight="1" hidden="1">
      <c r="A7" s="338"/>
      <c r="B7" s="111"/>
      <c r="C7" s="112"/>
      <c r="D7" s="112"/>
      <c r="E7" s="111"/>
      <c r="F7" s="111"/>
      <c r="G7" s="111"/>
      <c r="H7" s="111"/>
      <c r="I7" s="111"/>
      <c r="J7" s="111"/>
      <c r="K7" s="111"/>
      <c r="L7" s="339"/>
      <c r="M7" s="5"/>
      <c r="N7" s="5"/>
      <c r="O7" s="5"/>
      <c r="P7" s="5"/>
    </row>
    <row r="8" spans="1:16" s="7" customFormat="1" ht="34.5" customHeight="1">
      <c r="A8" s="115" t="s">
        <v>8</v>
      </c>
      <c r="B8" s="255">
        <v>94722</v>
      </c>
      <c r="C8" s="255">
        <v>288975</v>
      </c>
      <c r="D8" s="255">
        <v>162491</v>
      </c>
      <c r="E8" s="255">
        <v>209769</v>
      </c>
      <c r="F8" s="255">
        <v>205052</v>
      </c>
      <c r="G8" s="255">
        <v>568956</v>
      </c>
      <c r="H8" s="255">
        <v>107436</v>
      </c>
      <c r="I8" s="255">
        <v>56824</v>
      </c>
      <c r="J8" s="255">
        <v>790150</v>
      </c>
      <c r="K8" s="256">
        <f>SUM(B8:J8)</f>
        <v>2484375</v>
      </c>
      <c r="L8" s="116" t="s">
        <v>9</v>
      </c>
      <c r="M8" s="14"/>
      <c r="N8" s="14"/>
      <c r="O8" s="5"/>
      <c r="P8" s="5"/>
    </row>
    <row r="9" spans="1:16" s="7" customFormat="1" ht="34.5" customHeight="1">
      <c r="A9" s="118" t="s">
        <v>10</v>
      </c>
      <c r="B9" s="257">
        <v>115908</v>
      </c>
      <c r="C9" s="257">
        <v>260709</v>
      </c>
      <c r="D9" s="257">
        <v>200785</v>
      </c>
      <c r="E9" s="257">
        <v>186024</v>
      </c>
      <c r="F9" s="257">
        <v>332716</v>
      </c>
      <c r="G9" s="257">
        <v>588438</v>
      </c>
      <c r="H9" s="257">
        <v>85642</v>
      </c>
      <c r="I9" s="257">
        <v>52051</v>
      </c>
      <c r="J9" s="257">
        <v>730992</v>
      </c>
      <c r="K9" s="258">
        <f aca="true" t="shared" si="0" ref="K9:K20">SUM(B9:J9)</f>
        <v>2553265</v>
      </c>
      <c r="L9" s="119" t="s">
        <v>11</v>
      </c>
      <c r="M9" s="14"/>
      <c r="N9" s="14"/>
      <c r="O9" s="5"/>
      <c r="P9" s="5"/>
    </row>
    <row r="10" spans="1:16" s="7" customFormat="1" ht="34.5" customHeight="1">
      <c r="A10" s="117" t="s">
        <v>12</v>
      </c>
      <c r="B10" s="255">
        <v>18910</v>
      </c>
      <c r="C10" s="255">
        <v>60992</v>
      </c>
      <c r="D10" s="255">
        <v>53031</v>
      </c>
      <c r="E10" s="255">
        <v>57201</v>
      </c>
      <c r="F10" s="255">
        <v>66782</v>
      </c>
      <c r="G10" s="255">
        <v>115633</v>
      </c>
      <c r="H10" s="255">
        <v>47029</v>
      </c>
      <c r="I10" s="255">
        <v>8361</v>
      </c>
      <c r="J10" s="255">
        <v>132486</v>
      </c>
      <c r="K10" s="256">
        <f t="shared" si="0"/>
        <v>560425</v>
      </c>
      <c r="L10" s="116" t="s">
        <v>13</v>
      </c>
      <c r="M10" s="14"/>
      <c r="N10" s="14"/>
      <c r="O10" s="5"/>
      <c r="P10" s="5"/>
    </row>
    <row r="11" spans="1:16" s="7" customFormat="1" ht="34.5" customHeight="1">
      <c r="A11" s="118" t="s">
        <v>14</v>
      </c>
      <c r="B11" s="257">
        <v>17233</v>
      </c>
      <c r="C11" s="257">
        <v>33977</v>
      </c>
      <c r="D11" s="257">
        <v>43766</v>
      </c>
      <c r="E11" s="257">
        <v>35772</v>
      </c>
      <c r="F11" s="257">
        <v>33375</v>
      </c>
      <c r="G11" s="257">
        <v>81931</v>
      </c>
      <c r="H11" s="257">
        <v>49463</v>
      </c>
      <c r="I11" s="257">
        <v>4436</v>
      </c>
      <c r="J11" s="257">
        <v>98195</v>
      </c>
      <c r="K11" s="258">
        <f t="shared" si="0"/>
        <v>398148</v>
      </c>
      <c r="L11" s="119" t="s">
        <v>15</v>
      </c>
      <c r="M11" s="14"/>
      <c r="N11" s="14"/>
      <c r="O11" s="5"/>
      <c r="P11" s="5"/>
    </row>
    <row r="12" spans="1:16" s="7" customFormat="1" ht="34.5" customHeight="1">
      <c r="A12" s="117" t="s">
        <v>16</v>
      </c>
      <c r="B12" s="255">
        <v>77038</v>
      </c>
      <c r="C12" s="255">
        <v>194265</v>
      </c>
      <c r="D12" s="255">
        <v>149457</v>
      </c>
      <c r="E12" s="255">
        <v>98987</v>
      </c>
      <c r="F12" s="255">
        <v>156237</v>
      </c>
      <c r="G12" s="255">
        <v>329188</v>
      </c>
      <c r="H12" s="255">
        <v>58981</v>
      </c>
      <c r="I12" s="255">
        <v>39171</v>
      </c>
      <c r="J12" s="255">
        <v>351583</v>
      </c>
      <c r="K12" s="256">
        <f t="shared" si="0"/>
        <v>1454907</v>
      </c>
      <c r="L12" s="116" t="s">
        <v>17</v>
      </c>
      <c r="M12" s="14"/>
      <c r="N12" s="14"/>
      <c r="O12" s="5"/>
      <c r="P12" s="5"/>
    </row>
    <row r="13" spans="1:16" s="7" customFormat="1" ht="34.5" customHeight="1">
      <c r="A13" s="118" t="s">
        <v>18</v>
      </c>
      <c r="B13" s="257">
        <v>16519</v>
      </c>
      <c r="C13" s="257">
        <v>44865</v>
      </c>
      <c r="D13" s="257">
        <v>67224</v>
      </c>
      <c r="E13" s="257">
        <v>35966</v>
      </c>
      <c r="F13" s="257">
        <v>60010</v>
      </c>
      <c r="G13" s="257">
        <v>178101</v>
      </c>
      <c r="H13" s="257">
        <v>41709</v>
      </c>
      <c r="I13" s="257">
        <v>8058</v>
      </c>
      <c r="J13" s="257">
        <v>118343</v>
      </c>
      <c r="K13" s="258">
        <f t="shared" si="0"/>
        <v>570795</v>
      </c>
      <c r="L13" s="119" t="s">
        <v>19</v>
      </c>
      <c r="M13" s="14"/>
      <c r="N13" s="14"/>
      <c r="O13" s="5"/>
      <c r="P13" s="5"/>
    </row>
    <row r="14" spans="1:16" s="7" customFormat="1" ht="34.5" customHeight="1">
      <c r="A14" s="117" t="s">
        <v>20</v>
      </c>
      <c r="B14" s="255">
        <v>8351</v>
      </c>
      <c r="C14" s="255">
        <v>11108</v>
      </c>
      <c r="D14" s="255">
        <v>13024</v>
      </c>
      <c r="E14" s="255">
        <v>15926</v>
      </c>
      <c r="F14" s="255">
        <v>12092</v>
      </c>
      <c r="G14" s="255">
        <v>82096</v>
      </c>
      <c r="H14" s="255">
        <v>25782</v>
      </c>
      <c r="I14" s="255">
        <v>1770</v>
      </c>
      <c r="J14" s="255">
        <v>51225</v>
      </c>
      <c r="K14" s="256">
        <f t="shared" si="0"/>
        <v>221374</v>
      </c>
      <c r="L14" s="116" t="s">
        <v>21</v>
      </c>
      <c r="M14" s="14"/>
      <c r="N14" s="14"/>
      <c r="O14" s="5"/>
      <c r="P14" s="5"/>
    </row>
    <row r="15" spans="1:16" s="7" customFormat="1" ht="34.5" customHeight="1">
      <c r="A15" s="118" t="s">
        <v>22</v>
      </c>
      <c r="B15" s="257">
        <v>4750</v>
      </c>
      <c r="C15" s="257">
        <v>15661</v>
      </c>
      <c r="D15" s="257">
        <v>19423</v>
      </c>
      <c r="E15" s="257">
        <v>18722</v>
      </c>
      <c r="F15" s="257">
        <v>17287</v>
      </c>
      <c r="G15" s="257">
        <v>47992</v>
      </c>
      <c r="H15" s="257">
        <v>36589</v>
      </c>
      <c r="I15" s="257">
        <v>2222</v>
      </c>
      <c r="J15" s="257">
        <v>34208</v>
      </c>
      <c r="K15" s="258">
        <f t="shared" si="0"/>
        <v>196854</v>
      </c>
      <c r="L15" s="119" t="s">
        <v>23</v>
      </c>
      <c r="M15" s="14"/>
      <c r="N15" s="14"/>
      <c r="O15" s="5"/>
      <c r="P15" s="5"/>
    </row>
    <row r="16" spans="1:16" s="7" customFormat="1" ht="34.5" customHeight="1">
      <c r="A16" s="117" t="s">
        <v>24</v>
      </c>
      <c r="B16" s="255">
        <v>2861</v>
      </c>
      <c r="C16" s="255">
        <v>6150</v>
      </c>
      <c r="D16" s="255">
        <v>10815</v>
      </c>
      <c r="E16" s="255">
        <v>6840</v>
      </c>
      <c r="F16" s="255">
        <v>7783</v>
      </c>
      <c r="G16" s="255">
        <v>25273</v>
      </c>
      <c r="H16" s="255">
        <v>6314</v>
      </c>
      <c r="I16" s="255">
        <v>2372</v>
      </c>
      <c r="J16" s="255">
        <v>19240</v>
      </c>
      <c r="K16" s="256">
        <f t="shared" si="0"/>
        <v>87648</v>
      </c>
      <c r="L16" s="116" t="s">
        <v>25</v>
      </c>
      <c r="M16" s="14"/>
      <c r="N16" s="14"/>
      <c r="O16" s="5"/>
      <c r="P16" s="5"/>
    </row>
    <row r="17" spans="1:16" s="7" customFormat="1" ht="34.5" customHeight="1">
      <c r="A17" s="118" t="s">
        <v>26</v>
      </c>
      <c r="B17" s="257">
        <v>5404</v>
      </c>
      <c r="C17" s="257">
        <v>22840</v>
      </c>
      <c r="D17" s="257">
        <v>41588</v>
      </c>
      <c r="E17" s="257">
        <v>29424</v>
      </c>
      <c r="F17" s="257">
        <v>48721</v>
      </c>
      <c r="G17" s="257">
        <v>123085</v>
      </c>
      <c r="H17" s="257">
        <v>43082</v>
      </c>
      <c r="I17" s="257">
        <v>8225</v>
      </c>
      <c r="J17" s="257">
        <v>68033</v>
      </c>
      <c r="K17" s="258">
        <f t="shared" si="0"/>
        <v>390402</v>
      </c>
      <c r="L17" s="119" t="s">
        <v>27</v>
      </c>
      <c r="M17" s="14"/>
      <c r="N17" s="14"/>
      <c r="O17" s="5"/>
      <c r="P17" s="5"/>
    </row>
    <row r="18" spans="1:16" s="7" customFormat="1" ht="34.5" customHeight="1">
      <c r="A18" s="117" t="s">
        <v>28</v>
      </c>
      <c r="B18" s="255">
        <v>3675</v>
      </c>
      <c r="C18" s="255">
        <v>9743</v>
      </c>
      <c r="D18" s="255">
        <v>7477</v>
      </c>
      <c r="E18" s="255">
        <v>14283</v>
      </c>
      <c r="F18" s="255">
        <v>14772</v>
      </c>
      <c r="G18" s="255">
        <v>41382</v>
      </c>
      <c r="H18" s="255">
        <v>24226</v>
      </c>
      <c r="I18" s="255">
        <v>1720</v>
      </c>
      <c r="J18" s="255">
        <v>36538</v>
      </c>
      <c r="K18" s="256">
        <f t="shared" si="0"/>
        <v>153816</v>
      </c>
      <c r="L18" s="116" t="s">
        <v>29</v>
      </c>
      <c r="M18" s="14"/>
      <c r="N18" s="14"/>
      <c r="O18" s="5"/>
      <c r="P18" s="5"/>
    </row>
    <row r="19" spans="1:16" s="7" customFormat="1" ht="34.5" customHeight="1">
      <c r="A19" s="118" t="s">
        <v>30</v>
      </c>
      <c r="B19" s="257">
        <v>1940</v>
      </c>
      <c r="C19" s="257">
        <v>10464</v>
      </c>
      <c r="D19" s="257">
        <v>20786</v>
      </c>
      <c r="E19" s="257">
        <v>12977</v>
      </c>
      <c r="F19" s="257">
        <v>5464</v>
      </c>
      <c r="G19" s="257">
        <v>39471</v>
      </c>
      <c r="H19" s="257">
        <v>4392</v>
      </c>
      <c r="I19" s="257">
        <v>1945</v>
      </c>
      <c r="J19" s="257">
        <v>22154</v>
      </c>
      <c r="K19" s="258">
        <f t="shared" si="0"/>
        <v>119593</v>
      </c>
      <c r="L19" s="119" t="s">
        <v>31</v>
      </c>
      <c r="M19" s="14"/>
      <c r="N19" s="14"/>
      <c r="O19" s="5"/>
      <c r="P19" s="5"/>
    </row>
    <row r="20" spans="1:16" s="7" customFormat="1" ht="34.5" customHeight="1">
      <c r="A20" s="117" t="s">
        <v>32</v>
      </c>
      <c r="B20" s="255">
        <v>2930</v>
      </c>
      <c r="C20" s="255">
        <v>9308</v>
      </c>
      <c r="D20" s="255">
        <v>15265</v>
      </c>
      <c r="E20" s="255">
        <v>10762</v>
      </c>
      <c r="F20" s="255">
        <v>9652</v>
      </c>
      <c r="G20" s="255">
        <v>22885</v>
      </c>
      <c r="H20" s="255">
        <v>13689</v>
      </c>
      <c r="I20" s="255">
        <v>1503</v>
      </c>
      <c r="J20" s="255">
        <v>35786</v>
      </c>
      <c r="K20" s="256">
        <f t="shared" si="0"/>
        <v>121780</v>
      </c>
      <c r="L20" s="116" t="s">
        <v>33</v>
      </c>
      <c r="M20" s="14"/>
      <c r="N20" s="14"/>
      <c r="O20" s="5"/>
      <c r="P20" s="5"/>
    </row>
    <row r="21" spans="1:16" s="7" customFormat="1" ht="45" customHeight="1">
      <c r="A21" s="113" t="s">
        <v>331</v>
      </c>
      <c r="B21" s="71">
        <f>SUM(B8:B20)</f>
        <v>370241</v>
      </c>
      <c r="C21" s="71">
        <f aca="true" t="shared" si="1" ref="C21:K21">SUM(C8:C20)</f>
        <v>969057</v>
      </c>
      <c r="D21" s="71">
        <f t="shared" si="1"/>
        <v>805132</v>
      </c>
      <c r="E21" s="71">
        <f t="shared" si="1"/>
        <v>732653</v>
      </c>
      <c r="F21" s="71">
        <f t="shared" si="1"/>
        <v>969943</v>
      </c>
      <c r="G21" s="71">
        <f t="shared" si="1"/>
        <v>2244431</v>
      </c>
      <c r="H21" s="71">
        <f t="shared" si="1"/>
        <v>544334</v>
      </c>
      <c r="I21" s="71">
        <f t="shared" si="1"/>
        <v>188658</v>
      </c>
      <c r="J21" s="71">
        <f t="shared" si="1"/>
        <v>2488933</v>
      </c>
      <c r="K21" s="71">
        <f t="shared" si="1"/>
        <v>9313382</v>
      </c>
      <c r="L21" s="114" t="s">
        <v>7</v>
      </c>
      <c r="M21" s="14"/>
      <c r="N21" s="14"/>
      <c r="O21" s="5"/>
      <c r="P21" s="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7"/>
    <mergeCell ref="L5:L7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2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1.7109375" style="8" customWidth="1"/>
    <col min="2" max="9" width="16.28125" style="8" customWidth="1"/>
    <col min="10" max="10" width="17.57421875" style="8" bestFit="1" customWidth="1"/>
    <col min="11" max="11" width="22.8515625" style="8" customWidth="1"/>
    <col min="12" max="16384" width="15.7109375" style="8" customWidth="1"/>
  </cols>
  <sheetData>
    <row r="1" spans="1:12" s="4" customFormat="1" ht="30" customHeight="1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2" t="s">
        <v>191</v>
      </c>
      <c r="L1" s="3"/>
    </row>
    <row r="2" spans="1:11" s="5" customFormat="1" ht="30" customHeight="1">
      <c r="A2" s="299" t="s">
        <v>201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2" s="6" customFormat="1" ht="30" customHeight="1">
      <c r="A3" s="300" t="s">
        <v>293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5"/>
    </row>
    <row r="4" spans="1:11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s="7" customFormat="1" ht="24" customHeight="1">
      <c r="A5" s="306" t="s">
        <v>0</v>
      </c>
      <c r="B5" s="298" t="s">
        <v>34</v>
      </c>
      <c r="C5" s="298"/>
      <c r="D5" s="298"/>
      <c r="E5" s="298" t="s">
        <v>35</v>
      </c>
      <c r="F5" s="298"/>
      <c r="G5" s="298"/>
      <c r="H5" s="298" t="s">
        <v>36</v>
      </c>
      <c r="I5" s="298"/>
      <c r="J5" s="298"/>
      <c r="K5" s="302" t="s">
        <v>1</v>
      </c>
    </row>
    <row r="6" spans="1:11" s="7" customFormat="1" ht="20.25" customHeight="1">
      <c r="A6" s="307"/>
      <c r="B6" s="305" t="s">
        <v>80</v>
      </c>
      <c r="C6" s="305"/>
      <c r="D6" s="305"/>
      <c r="E6" s="305" t="s">
        <v>78</v>
      </c>
      <c r="F6" s="305"/>
      <c r="G6" s="305"/>
      <c r="H6" s="305" t="s">
        <v>79</v>
      </c>
      <c r="I6" s="305"/>
      <c r="J6" s="305"/>
      <c r="K6" s="303"/>
    </row>
    <row r="7" spans="1:11" s="7" customFormat="1" ht="20.25" customHeight="1">
      <c r="A7" s="307"/>
      <c r="B7" s="183" t="s">
        <v>2</v>
      </c>
      <c r="C7" s="183" t="s">
        <v>3</v>
      </c>
      <c r="D7" s="183" t="s">
        <v>4</v>
      </c>
      <c r="E7" s="183" t="s">
        <v>2</v>
      </c>
      <c r="F7" s="183" t="s">
        <v>3</v>
      </c>
      <c r="G7" s="183" t="s">
        <v>4</v>
      </c>
      <c r="H7" s="183" t="s">
        <v>2</v>
      </c>
      <c r="I7" s="183" t="s">
        <v>3</v>
      </c>
      <c r="J7" s="183" t="s">
        <v>4</v>
      </c>
      <c r="K7" s="303"/>
    </row>
    <row r="8" spans="1:11" s="7" customFormat="1" ht="21" customHeight="1">
      <c r="A8" s="307"/>
      <c r="B8" s="186" t="s">
        <v>5</v>
      </c>
      <c r="C8" s="186" t="s">
        <v>6</v>
      </c>
      <c r="D8" s="187" t="s">
        <v>7</v>
      </c>
      <c r="E8" s="186" t="s">
        <v>5</v>
      </c>
      <c r="F8" s="186" t="s">
        <v>6</v>
      </c>
      <c r="G8" s="187" t="s">
        <v>7</v>
      </c>
      <c r="H8" s="186" t="s">
        <v>5</v>
      </c>
      <c r="I8" s="186" t="s">
        <v>6</v>
      </c>
      <c r="J8" s="187" t="s">
        <v>7</v>
      </c>
      <c r="K8" s="303"/>
    </row>
    <row r="9" spans="1:11" s="7" customFormat="1" ht="34.5" customHeight="1">
      <c r="A9" s="194" t="s">
        <v>8</v>
      </c>
      <c r="B9" s="211">
        <v>933898</v>
      </c>
      <c r="C9" s="211">
        <v>270353</v>
      </c>
      <c r="D9" s="212">
        <f>B9+C9</f>
        <v>1204251</v>
      </c>
      <c r="E9" s="213">
        <v>584051</v>
      </c>
      <c r="F9" s="213">
        <v>1210716</v>
      </c>
      <c r="G9" s="212">
        <f>E9+F9</f>
        <v>1794767</v>
      </c>
      <c r="H9" s="213">
        <f>B9+E9</f>
        <v>1517949</v>
      </c>
      <c r="I9" s="213">
        <f>C9+F9</f>
        <v>1481069</v>
      </c>
      <c r="J9" s="212">
        <f>H9+I9</f>
        <v>2999018</v>
      </c>
      <c r="K9" s="195" t="s">
        <v>9</v>
      </c>
    </row>
    <row r="10" spans="1:15" s="7" customFormat="1" ht="34.5" customHeight="1">
      <c r="A10" s="196" t="s">
        <v>10</v>
      </c>
      <c r="B10" s="214">
        <v>985163</v>
      </c>
      <c r="C10" s="215">
        <v>206187</v>
      </c>
      <c r="D10" s="216">
        <f aca="true" t="shared" si="0" ref="D10:D21">B10+C10</f>
        <v>1191350</v>
      </c>
      <c r="E10" s="215">
        <v>521526</v>
      </c>
      <c r="F10" s="215">
        <v>1256353</v>
      </c>
      <c r="G10" s="216">
        <f aca="true" t="shared" si="1" ref="G10:G21">E10+F10</f>
        <v>1777879</v>
      </c>
      <c r="H10" s="215">
        <f aca="true" t="shared" si="2" ref="H10:I21">B10+E10</f>
        <v>1506689</v>
      </c>
      <c r="I10" s="215">
        <f t="shared" si="2"/>
        <v>1462540</v>
      </c>
      <c r="J10" s="216">
        <f aca="true" t="shared" si="3" ref="J10:J21">H10+I10</f>
        <v>2969229</v>
      </c>
      <c r="K10" s="197" t="s">
        <v>11</v>
      </c>
      <c r="O10" s="182"/>
    </row>
    <row r="11" spans="1:15" s="7" customFormat="1" ht="34.5" customHeight="1">
      <c r="A11" s="188" t="s">
        <v>12</v>
      </c>
      <c r="B11" s="211">
        <v>268446</v>
      </c>
      <c r="C11" s="213">
        <v>58707</v>
      </c>
      <c r="D11" s="212">
        <f t="shared" si="0"/>
        <v>327153</v>
      </c>
      <c r="E11" s="213">
        <v>150830</v>
      </c>
      <c r="F11" s="213">
        <v>363628</v>
      </c>
      <c r="G11" s="212">
        <f t="shared" si="1"/>
        <v>514458</v>
      </c>
      <c r="H11" s="213">
        <f t="shared" si="2"/>
        <v>419276</v>
      </c>
      <c r="I11" s="213">
        <f t="shared" si="2"/>
        <v>422335</v>
      </c>
      <c r="J11" s="212">
        <f t="shared" si="3"/>
        <v>841611</v>
      </c>
      <c r="K11" s="195" t="s">
        <v>13</v>
      </c>
      <c r="O11" s="181"/>
    </row>
    <row r="12" spans="1:11" s="7" customFormat="1" ht="34.5" customHeight="1">
      <c r="A12" s="196" t="s">
        <v>14</v>
      </c>
      <c r="B12" s="214">
        <v>204886</v>
      </c>
      <c r="C12" s="215">
        <v>64318</v>
      </c>
      <c r="D12" s="216">
        <f t="shared" si="0"/>
        <v>269204</v>
      </c>
      <c r="E12" s="215">
        <v>116662</v>
      </c>
      <c r="F12" s="215">
        <v>253511</v>
      </c>
      <c r="G12" s="216">
        <f t="shared" si="1"/>
        <v>370173</v>
      </c>
      <c r="H12" s="215">
        <f t="shared" si="2"/>
        <v>321548</v>
      </c>
      <c r="I12" s="215">
        <f t="shared" si="2"/>
        <v>317829</v>
      </c>
      <c r="J12" s="216">
        <f t="shared" si="3"/>
        <v>639377</v>
      </c>
      <c r="K12" s="197" t="s">
        <v>15</v>
      </c>
    </row>
    <row r="13" spans="1:11" s="7" customFormat="1" ht="34.5" customHeight="1">
      <c r="A13" s="188" t="s">
        <v>16</v>
      </c>
      <c r="B13" s="211">
        <v>651078</v>
      </c>
      <c r="C13" s="213">
        <v>159811</v>
      </c>
      <c r="D13" s="212">
        <f t="shared" si="0"/>
        <v>810889</v>
      </c>
      <c r="E13" s="213">
        <v>376542</v>
      </c>
      <c r="F13" s="213">
        <v>850162</v>
      </c>
      <c r="G13" s="212">
        <f t="shared" si="1"/>
        <v>1226704</v>
      </c>
      <c r="H13" s="213">
        <f t="shared" si="2"/>
        <v>1027620</v>
      </c>
      <c r="I13" s="213">
        <f t="shared" si="2"/>
        <v>1009973</v>
      </c>
      <c r="J13" s="212">
        <f t="shared" si="3"/>
        <v>2037593</v>
      </c>
      <c r="K13" s="195" t="s">
        <v>17</v>
      </c>
    </row>
    <row r="14" spans="1:11" s="7" customFormat="1" ht="34.5" customHeight="1">
      <c r="A14" s="196" t="s">
        <v>18</v>
      </c>
      <c r="B14" s="214">
        <v>351922</v>
      </c>
      <c r="C14" s="215">
        <v>73295</v>
      </c>
      <c r="D14" s="216">
        <f t="shared" si="0"/>
        <v>425217</v>
      </c>
      <c r="E14" s="215">
        <v>191896</v>
      </c>
      <c r="F14" s="215">
        <v>475332</v>
      </c>
      <c r="G14" s="216">
        <f t="shared" si="1"/>
        <v>667228</v>
      </c>
      <c r="H14" s="215">
        <f t="shared" si="2"/>
        <v>543818</v>
      </c>
      <c r="I14" s="215">
        <f t="shared" si="2"/>
        <v>548627</v>
      </c>
      <c r="J14" s="216">
        <f t="shared" si="3"/>
        <v>1092445</v>
      </c>
      <c r="K14" s="197" t="s">
        <v>19</v>
      </c>
    </row>
    <row r="15" spans="1:11" s="7" customFormat="1" ht="34.5" customHeight="1">
      <c r="A15" s="188" t="s">
        <v>20</v>
      </c>
      <c r="B15" s="211">
        <v>145727</v>
      </c>
      <c r="C15" s="213">
        <v>44938</v>
      </c>
      <c r="D15" s="212">
        <f t="shared" si="0"/>
        <v>190665</v>
      </c>
      <c r="E15" s="213">
        <v>67695</v>
      </c>
      <c r="F15" s="213">
        <v>162407</v>
      </c>
      <c r="G15" s="212">
        <f t="shared" si="1"/>
        <v>230102</v>
      </c>
      <c r="H15" s="213">
        <f t="shared" si="2"/>
        <v>213422</v>
      </c>
      <c r="I15" s="213">
        <f t="shared" si="2"/>
        <v>207345</v>
      </c>
      <c r="J15" s="212">
        <f t="shared" si="3"/>
        <v>420767</v>
      </c>
      <c r="K15" s="195" t="s">
        <v>21</v>
      </c>
    </row>
    <row r="16" spans="1:11" s="7" customFormat="1" ht="34.5" customHeight="1">
      <c r="A16" s="196" t="s">
        <v>22</v>
      </c>
      <c r="B16" s="215">
        <v>125172</v>
      </c>
      <c r="C16" s="215">
        <v>25539</v>
      </c>
      <c r="D16" s="216">
        <f t="shared" si="0"/>
        <v>150711</v>
      </c>
      <c r="E16" s="215">
        <v>47675</v>
      </c>
      <c r="F16" s="215">
        <v>147632</v>
      </c>
      <c r="G16" s="216">
        <f t="shared" si="1"/>
        <v>195307</v>
      </c>
      <c r="H16" s="215">
        <f t="shared" si="2"/>
        <v>172847</v>
      </c>
      <c r="I16" s="215">
        <f t="shared" si="2"/>
        <v>173171</v>
      </c>
      <c r="J16" s="216">
        <f t="shared" si="3"/>
        <v>346018</v>
      </c>
      <c r="K16" s="197" t="s">
        <v>23</v>
      </c>
    </row>
    <row r="17" spans="1:11" s="7" customFormat="1" ht="34.5" customHeight="1">
      <c r="A17" s="188" t="s">
        <v>24</v>
      </c>
      <c r="B17" s="213">
        <v>56843</v>
      </c>
      <c r="C17" s="213">
        <v>20137</v>
      </c>
      <c r="D17" s="212">
        <f t="shared" si="0"/>
        <v>76980</v>
      </c>
      <c r="E17" s="213">
        <v>31926</v>
      </c>
      <c r="F17" s="213">
        <v>67845</v>
      </c>
      <c r="G17" s="212">
        <f t="shared" si="1"/>
        <v>99771</v>
      </c>
      <c r="H17" s="213">
        <f t="shared" si="2"/>
        <v>88769</v>
      </c>
      <c r="I17" s="213">
        <f t="shared" si="2"/>
        <v>87982</v>
      </c>
      <c r="J17" s="212">
        <f t="shared" si="3"/>
        <v>176751</v>
      </c>
      <c r="K17" s="195" t="s">
        <v>25</v>
      </c>
    </row>
    <row r="18" spans="1:11" s="7" customFormat="1" ht="34.5" customHeight="1">
      <c r="A18" s="196" t="s">
        <v>26</v>
      </c>
      <c r="B18" s="215">
        <v>254038</v>
      </c>
      <c r="C18" s="215">
        <v>59834</v>
      </c>
      <c r="D18" s="216">
        <f>B18+C18</f>
        <v>313872</v>
      </c>
      <c r="E18" s="215">
        <v>131386</v>
      </c>
      <c r="F18" s="215">
        <v>324798</v>
      </c>
      <c r="G18" s="216">
        <f>E18+F18</f>
        <v>456184</v>
      </c>
      <c r="H18" s="215">
        <f t="shared" si="2"/>
        <v>385424</v>
      </c>
      <c r="I18" s="215">
        <f t="shared" si="2"/>
        <v>384632</v>
      </c>
      <c r="J18" s="216">
        <f>H18+I18</f>
        <v>770056</v>
      </c>
      <c r="K18" s="197" t="s">
        <v>27</v>
      </c>
    </row>
    <row r="19" spans="1:11" s="7" customFormat="1" ht="34.5" customHeight="1">
      <c r="A19" s="188" t="s">
        <v>28</v>
      </c>
      <c r="B19" s="213">
        <v>89329</v>
      </c>
      <c r="C19" s="213">
        <v>12362</v>
      </c>
      <c r="D19" s="212">
        <f t="shared" si="0"/>
        <v>101691</v>
      </c>
      <c r="E19" s="213">
        <v>42058</v>
      </c>
      <c r="F19" s="213">
        <v>121289</v>
      </c>
      <c r="G19" s="212">
        <f t="shared" si="1"/>
        <v>163347</v>
      </c>
      <c r="H19" s="213">
        <f t="shared" si="2"/>
        <v>131387</v>
      </c>
      <c r="I19" s="213">
        <f t="shared" si="2"/>
        <v>133651</v>
      </c>
      <c r="J19" s="212">
        <f t="shared" si="3"/>
        <v>265038</v>
      </c>
      <c r="K19" s="195" t="s">
        <v>29</v>
      </c>
    </row>
    <row r="20" spans="1:11" s="7" customFormat="1" ht="34.5" customHeight="1">
      <c r="A20" s="196" t="s">
        <v>30</v>
      </c>
      <c r="B20" s="215">
        <v>82256</v>
      </c>
      <c r="C20" s="215">
        <v>25744</v>
      </c>
      <c r="D20" s="216">
        <f t="shared" si="0"/>
        <v>108000</v>
      </c>
      <c r="E20" s="215">
        <v>40746</v>
      </c>
      <c r="F20" s="215">
        <v>99637</v>
      </c>
      <c r="G20" s="216">
        <f t="shared" si="1"/>
        <v>140383</v>
      </c>
      <c r="H20" s="215">
        <f t="shared" si="2"/>
        <v>123002</v>
      </c>
      <c r="I20" s="215">
        <f t="shared" si="2"/>
        <v>125381</v>
      </c>
      <c r="J20" s="216">
        <f t="shared" si="3"/>
        <v>248383</v>
      </c>
      <c r="K20" s="197" t="s">
        <v>31</v>
      </c>
    </row>
    <row r="21" spans="1:11" s="7" customFormat="1" ht="34.5" customHeight="1">
      <c r="A21" s="188" t="s">
        <v>32</v>
      </c>
      <c r="B21" s="213">
        <v>67922</v>
      </c>
      <c r="C21" s="213">
        <v>22256</v>
      </c>
      <c r="D21" s="212">
        <f t="shared" si="0"/>
        <v>90178</v>
      </c>
      <c r="E21" s="213">
        <v>49470</v>
      </c>
      <c r="F21" s="213">
        <v>92365</v>
      </c>
      <c r="G21" s="212">
        <f t="shared" si="1"/>
        <v>141835</v>
      </c>
      <c r="H21" s="213">
        <f t="shared" si="2"/>
        <v>117392</v>
      </c>
      <c r="I21" s="213">
        <f t="shared" si="2"/>
        <v>114621</v>
      </c>
      <c r="J21" s="212">
        <f t="shared" si="3"/>
        <v>232013</v>
      </c>
      <c r="K21" s="195" t="s">
        <v>33</v>
      </c>
    </row>
    <row r="22" spans="1:11" s="7" customFormat="1" ht="45" customHeight="1">
      <c r="A22" s="192" t="s">
        <v>83</v>
      </c>
      <c r="B22" s="217">
        <f>SUM(B9:B21)</f>
        <v>4216680</v>
      </c>
      <c r="C22" s="217">
        <f aca="true" t="shared" si="4" ref="C22:J22">SUM(C9:C21)</f>
        <v>1043481</v>
      </c>
      <c r="D22" s="217">
        <f t="shared" si="4"/>
        <v>5260161</v>
      </c>
      <c r="E22" s="217">
        <f t="shared" si="4"/>
        <v>2352463</v>
      </c>
      <c r="F22" s="217">
        <f t="shared" si="4"/>
        <v>5425675</v>
      </c>
      <c r="G22" s="217">
        <f t="shared" si="4"/>
        <v>7778138</v>
      </c>
      <c r="H22" s="217">
        <f t="shared" si="4"/>
        <v>6569143</v>
      </c>
      <c r="I22" s="217">
        <f>SUM(I9:I21)</f>
        <v>6469156</v>
      </c>
      <c r="J22" s="217">
        <f t="shared" si="4"/>
        <v>13038299</v>
      </c>
      <c r="K22" s="193" t="s">
        <v>7</v>
      </c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5" r:id="rId1"/>
  <colBreaks count="1" manualBreakCount="1">
    <brk id="11" max="2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3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3" s="4" customFormat="1" ht="30" customHeight="1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110</v>
      </c>
      <c r="M1" s="9"/>
    </row>
    <row r="2" spans="1:12" s="5" customFormat="1" ht="30" customHeight="1">
      <c r="A2" s="340" t="s">
        <v>220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5" s="6" customFormat="1" ht="30" customHeight="1">
      <c r="A3" s="335" t="s">
        <v>370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</row>
    <row r="5" spans="1:15" s="7" customFormat="1" ht="83.25" customHeight="1">
      <c r="A5" s="338" t="s">
        <v>0</v>
      </c>
      <c r="B5" s="107" t="s">
        <v>113</v>
      </c>
      <c r="C5" s="107" t="s">
        <v>296</v>
      </c>
      <c r="D5" s="107" t="s">
        <v>295</v>
      </c>
      <c r="E5" s="107" t="s">
        <v>114</v>
      </c>
      <c r="F5" s="107" t="s">
        <v>115</v>
      </c>
      <c r="G5" s="107" t="s">
        <v>116</v>
      </c>
      <c r="H5" s="107" t="s">
        <v>265</v>
      </c>
      <c r="I5" s="107" t="s">
        <v>117</v>
      </c>
      <c r="J5" s="107" t="s">
        <v>118</v>
      </c>
      <c r="K5" s="56" t="s">
        <v>87</v>
      </c>
      <c r="L5" s="339" t="s">
        <v>1</v>
      </c>
      <c r="M5" s="5"/>
      <c r="N5" s="5"/>
      <c r="O5" s="5"/>
    </row>
    <row r="6" spans="1:15" s="7" customFormat="1" ht="86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</row>
    <row r="7" spans="1:15" s="7" customFormat="1" ht="24" customHeight="1" hidden="1">
      <c r="A7" s="338"/>
      <c r="B7" s="111"/>
      <c r="C7" s="112"/>
      <c r="D7" s="112"/>
      <c r="E7" s="111"/>
      <c r="F7" s="111"/>
      <c r="G7" s="111"/>
      <c r="H7" s="111"/>
      <c r="I7" s="111"/>
      <c r="J7" s="111"/>
      <c r="K7" s="111"/>
      <c r="L7" s="339"/>
      <c r="M7" s="5"/>
      <c r="N7" s="5"/>
      <c r="O7" s="5"/>
    </row>
    <row r="8" spans="1:15" s="7" customFormat="1" ht="34.5" customHeight="1">
      <c r="A8" s="115" t="s">
        <v>8</v>
      </c>
      <c r="B8" s="255">
        <v>58870</v>
      </c>
      <c r="C8" s="255">
        <v>133893</v>
      </c>
      <c r="D8" s="255">
        <v>190406</v>
      </c>
      <c r="E8" s="255">
        <v>205448</v>
      </c>
      <c r="F8" s="255">
        <v>41034</v>
      </c>
      <c r="G8" s="255">
        <v>378311</v>
      </c>
      <c r="H8" s="255">
        <v>13778</v>
      </c>
      <c r="I8" s="255">
        <v>2877</v>
      </c>
      <c r="J8" s="255">
        <v>29655</v>
      </c>
      <c r="K8" s="256">
        <f>SUM(B8:J8)</f>
        <v>1054272</v>
      </c>
      <c r="L8" s="116" t="s">
        <v>9</v>
      </c>
      <c r="M8" s="14"/>
      <c r="N8" s="5"/>
      <c r="O8" s="5"/>
    </row>
    <row r="9" spans="1:15" s="7" customFormat="1" ht="34.5" customHeight="1">
      <c r="A9" s="118" t="s">
        <v>10</v>
      </c>
      <c r="B9" s="257">
        <v>78547</v>
      </c>
      <c r="C9" s="257">
        <v>120885</v>
      </c>
      <c r="D9" s="257">
        <v>198667</v>
      </c>
      <c r="E9" s="257">
        <v>155634</v>
      </c>
      <c r="F9" s="257">
        <v>59265</v>
      </c>
      <c r="G9" s="257">
        <v>344287</v>
      </c>
      <c r="H9" s="257">
        <v>56652</v>
      </c>
      <c r="I9" s="257">
        <v>8118</v>
      </c>
      <c r="J9" s="257">
        <v>64052</v>
      </c>
      <c r="K9" s="258">
        <f aca="true" t="shared" si="0" ref="K9:K20">SUM(B9:J9)</f>
        <v>1086107</v>
      </c>
      <c r="L9" s="119" t="s">
        <v>11</v>
      </c>
      <c r="M9" s="14"/>
      <c r="N9" s="5"/>
      <c r="O9" s="5"/>
    </row>
    <row r="10" spans="1:15" s="7" customFormat="1" ht="34.5" customHeight="1">
      <c r="A10" s="117" t="s">
        <v>12</v>
      </c>
      <c r="B10" s="255">
        <v>15141</v>
      </c>
      <c r="C10" s="255">
        <v>23204</v>
      </c>
      <c r="D10" s="255">
        <v>62269</v>
      </c>
      <c r="E10" s="255">
        <v>49430</v>
      </c>
      <c r="F10" s="255">
        <v>15711</v>
      </c>
      <c r="G10" s="255">
        <v>81609</v>
      </c>
      <c r="H10" s="255">
        <v>20340</v>
      </c>
      <c r="I10" s="255">
        <v>3228</v>
      </c>
      <c r="J10" s="255">
        <v>14941</v>
      </c>
      <c r="K10" s="256">
        <f t="shared" si="0"/>
        <v>285873</v>
      </c>
      <c r="L10" s="116" t="s">
        <v>13</v>
      </c>
      <c r="M10" s="14"/>
      <c r="N10" s="5"/>
      <c r="O10" s="5"/>
    </row>
    <row r="11" spans="1:15" s="7" customFormat="1" ht="34.5" customHeight="1">
      <c r="A11" s="118" t="s">
        <v>14</v>
      </c>
      <c r="B11" s="257">
        <v>16714</v>
      </c>
      <c r="C11" s="257">
        <v>23127</v>
      </c>
      <c r="D11" s="257">
        <v>58362</v>
      </c>
      <c r="E11" s="257">
        <v>35817</v>
      </c>
      <c r="F11" s="257">
        <v>9767</v>
      </c>
      <c r="G11" s="257">
        <v>50032</v>
      </c>
      <c r="H11" s="257">
        <v>22318</v>
      </c>
      <c r="I11" s="257">
        <v>487</v>
      </c>
      <c r="J11" s="257">
        <v>9899</v>
      </c>
      <c r="K11" s="258">
        <f t="shared" si="0"/>
        <v>226523</v>
      </c>
      <c r="L11" s="119" t="s">
        <v>15</v>
      </c>
      <c r="M11" s="14"/>
      <c r="N11" s="5"/>
      <c r="O11" s="5"/>
    </row>
    <row r="12" spans="1:15" s="7" customFormat="1" ht="34.5" customHeight="1">
      <c r="A12" s="117" t="s">
        <v>16</v>
      </c>
      <c r="B12" s="255">
        <v>46989</v>
      </c>
      <c r="C12" s="255">
        <v>84071</v>
      </c>
      <c r="D12" s="255">
        <v>135876</v>
      </c>
      <c r="E12" s="255">
        <v>92298</v>
      </c>
      <c r="F12" s="255">
        <v>45613</v>
      </c>
      <c r="G12" s="255">
        <v>214369</v>
      </c>
      <c r="H12" s="255">
        <v>8016</v>
      </c>
      <c r="I12" s="255">
        <v>25518</v>
      </c>
      <c r="J12" s="255">
        <v>66934</v>
      </c>
      <c r="K12" s="256">
        <f t="shared" si="0"/>
        <v>719684</v>
      </c>
      <c r="L12" s="116" t="s">
        <v>17</v>
      </c>
      <c r="M12" s="14"/>
      <c r="N12" s="5"/>
      <c r="O12" s="5"/>
    </row>
    <row r="13" spans="1:15" s="7" customFormat="1" ht="34.5" customHeight="1">
      <c r="A13" s="118" t="s">
        <v>18</v>
      </c>
      <c r="B13" s="257">
        <v>14317</v>
      </c>
      <c r="C13" s="257">
        <v>42794</v>
      </c>
      <c r="D13" s="257">
        <v>97098</v>
      </c>
      <c r="E13" s="257">
        <v>41324</v>
      </c>
      <c r="F13" s="257">
        <v>15288</v>
      </c>
      <c r="G13" s="257">
        <v>148886</v>
      </c>
      <c r="H13" s="257">
        <v>27879</v>
      </c>
      <c r="I13" s="257">
        <v>1014</v>
      </c>
      <c r="J13" s="257">
        <v>12608</v>
      </c>
      <c r="K13" s="258">
        <f t="shared" si="0"/>
        <v>401208</v>
      </c>
      <c r="L13" s="119" t="s">
        <v>19</v>
      </c>
      <c r="M13" s="14"/>
      <c r="N13" s="5"/>
      <c r="O13" s="5"/>
    </row>
    <row r="14" spans="1:15" s="7" customFormat="1" ht="34.5" customHeight="1">
      <c r="A14" s="117" t="s">
        <v>20</v>
      </c>
      <c r="B14" s="255">
        <v>8083</v>
      </c>
      <c r="C14" s="255">
        <v>7771</v>
      </c>
      <c r="D14" s="255">
        <v>20626</v>
      </c>
      <c r="E14" s="255">
        <v>17027</v>
      </c>
      <c r="F14" s="255">
        <v>4701</v>
      </c>
      <c r="G14" s="255">
        <v>75670</v>
      </c>
      <c r="H14" s="255">
        <v>9547</v>
      </c>
      <c r="I14" s="255">
        <v>195</v>
      </c>
      <c r="J14" s="255">
        <v>4936</v>
      </c>
      <c r="K14" s="256">
        <f t="shared" si="0"/>
        <v>148556</v>
      </c>
      <c r="L14" s="116" t="s">
        <v>21</v>
      </c>
      <c r="M14" s="14"/>
      <c r="N14" s="5"/>
      <c r="O14" s="5"/>
    </row>
    <row r="15" spans="1:15" s="7" customFormat="1" ht="34.5" customHeight="1">
      <c r="A15" s="118" t="s">
        <v>22</v>
      </c>
      <c r="B15" s="257">
        <v>4567</v>
      </c>
      <c r="C15" s="257">
        <v>7604</v>
      </c>
      <c r="D15" s="257">
        <v>25956</v>
      </c>
      <c r="E15" s="257">
        <v>19907</v>
      </c>
      <c r="F15" s="257">
        <v>3164</v>
      </c>
      <c r="G15" s="257">
        <v>37413</v>
      </c>
      <c r="H15" s="257">
        <v>30910</v>
      </c>
      <c r="I15" s="257">
        <v>0</v>
      </c>
      <c r="J15" s="257">
        <v>4431</v>
      </c>
      <c r="K15" s="258">
        <f t="shared" si="0"/>
        <v>133952</v>
      </c>
      <c r="L15" s="119" t="s">
        <v>23</v>
      </c>
      <c r="M15" s="14"/>
      <c r="N15" s="5"/>
      <c r="O15" s="5"/>
    </row>
    <row r="16" spans="1:15" s="7" customFormat="1" ht="34.5" customHeight="1">
      <c r="A16" s="117" t="s">
        <v>24</v>
      </c>
      <c r="B16" s="255">
        <v>2607</v>
      </c>
      <c r="C16" s="255">
        <v>4616</v>
      </c>
      <c r="D16" s="255">
        <v>14351</v>
      </c>
      <c r="E16" s="255">
        <v>7054</v>
      </c>
      <c r="F16" s="255">
        <v>1580</v>
      </c>
      <c r="G16" s="255">
        <v>20280</v>
      </c>
      <c r="H16" s="255">
        <v>5028</v>
      </c>
      <c r="I16" s="255">
        <v>233</v>
      </c>
      <c r="J16" s="255">
        <v>2602</v>
      </c>
      <c r="K16" s="256">
        <f t="shared" si="0"/>
        <v>58351</v>
      </c>
      <c r="L16" s="116" t="s">
        <v>25</v>
      </c>
      <c r="M16" s="14"/>
      <c r="N16" s="5"/>
      <c r="O16" s="5"/>
    </row>
    <row r="17" spans="1:15" s="7" customFormat="1" ht="34.5" customHeight="1">
      <c r="A17" s="118" t="s">
        <v>26</v>
      </c>
      <c r="B17" s="257">
        <v>6122</v>
      </c>
      <c r="C17" s="257">
        <v>22432</v>
      </c>
      <c r="D17" s="257">
        <v>63280</v>
      </c>
      <c r="E17" s="257">
        <v>31964</v>
      </c>
      <c r="F17" s="257">
        <v>9049</v>
      </c>
      <c r="G17" s="257">
        <v>98764</v>
      </c>
      <c r="H17" s="257">
        <v>22491</v>
      </c>
      <c r="I17" s="257">
        <v>200</v>
      </c>
      <c r="J17" s="257">
        <v>14886</v>
      </c>
      <c r="K17" s="258">
        <f t="shared" si="0"/>
        <v>269188</v>
      </c>
      <c r="L17" s="119" t="s">
        <v>27</v>
      </c>
      <c r="M17" s="14"/>
      <c r="N17" s="5"/>
      <c r="O17" s="5"/>
    </row>
    <row r="18" spans="1:15" s="7" customFormat="1" ht="34.5" customHeight="1">
      <c r="A18" s="117" t="s">
        <v>28</v>
      </c>
      <c r="B18" s="255">
        <v>3747</v>
      </c>
      <c r="C18" s="255">
        <v>5272</v>
      </c>
      <c r="D18" s="255">
        <v>11090</v>
      </c>
      <c r="E18" s="255">
        <v>13978</v>
      </c>
      <c r="F18" s="255">
        <v>5197</v>
      </c>
      <c r="G18" s="255">
        <v>34964</v>
      </c>
      <c r="H18" s="255">
        <v>12397</v>
      </c>
      <c r="I18" s="255">
        <v>0</v>
      </c>
      <c r="J18" s="255">
        <v>5220</v>
      </c>
      <c r="K18" s="256">
        <f t="shared" si="0"/>
        <v>91865</v>
      </c>
      <c r="L18" s="116" t="s">
        <v>29</v>
      </c>
      <c r="M18" s="14"/>
      <c r="N18" s="5"/>
      <c r="O18" s="5"/>
    </row>
    <row r="19" spans="1:15" s="7" customFormat="1" ht="34.5" customHeight="1">
      <c r="A19" s="118" t="s">
        <v>30</v>
      </c>
      <c r="B19" s="257">
        <v>2029</v>
      </c>
      <c r="C19" s="257">
        <v>8236</v>
      </c>
      <c r="D19" s="257">
        <v>30431</v>
      </c>
      <c r="E19" s="257">
        <v>13724</v>
      </c>
      <c r="F19" s="257">
        <v>2773</v>
      </c>
      <c r="G19" s="257">
        <v>29148</v>
      </c>
      <c r="H19" s="257">
        <v>511</v>
      </c>
      <c r="I19" s="257">
        <v>0</v>
      </c>
      <c r="J19" s="257">
        <v>1244</v>
      </c>
      <c r="K19" s="258">
        <f t="shared" si="0"/>
        <v>88096</v>
      </c>
      <c r="L19" s="119" t="s">
        <v>31</v>
      </c>
      <c r="M19" s="14"/>
      <c r="N19" s="5"/>
      <c r="O19" s="5"/>
    </row>
    <row r="20" spans="1:15" s="7" customFormat="1" ht="34.5" customHeight="1">
      <c r="A20" s="117" t="s">
        <v>32</v>
      </c>
      <c r="B20" s="255">
        <v>3149</v>
      </c>
      <c r="C20" s="255">
        <v>6242</v>
      </c>
      <c r="D20" s="255">
        <v>19786</v>
      </c>
      <c r="E20" s="255">
        <v>11693</v>
      </c>
      <c r="F20" s="255">
        <v>4002</v>
      </c>
      <c r="G20" s="255">
        <v>18821</v>
      </c>
      <c r="H20" s="255">
        <v>1217</v>
      </c>
      <c r="I20" s="255">
        <v>247</v>
      </c>
      <c r="J20" s="255">
        <v>2285</v>
      </c>
      <c r="K20" s="256">
        <f t="shared" si="0"/>
        <v>67442</v>
      </c>
      <c r="L20" s="116" t="s">
        <v>33</v>
      </c>
      <c r="M20" s="14"/>
      <c r="N20" s="5"/>
      <c r="O20" s="5"/>
    </row>
    <row r="21" spans="1:15" s="7" customFormat="1" ht="45" customHeight="1">
      <c r="A21" s="113" t="s">
        <v>331</v>
      </c>
      <c r="B21" s="71">
        <f>SUM(B8:B20)</f>
        <v>260882</v>
      </c>
      <c r="C21" s="71">
        <f aca="true" t="shared" si="1" ref="C21:K21">SUM(C8:C20)</f>
        <v>490147</v>
      </c>
      <c r="D21" s="71">
        <f t="shared" si="1"/>
        <v>928198</v>
      </c>
      <c r="E21" s="71">
        <f t="shared" si="1"/>
        <v>695298</v>
      </c>
      <c r="F21" s="71">
        <f t="shared" si="1"/>
        <v>217144</v>
      </c>
      <c r="G21" s="71">
        <f t="shared" si="1"/>
        <v>1532554</v>
      </c>
      <c r="H21" s="71">
        <f t="shared" si="1"/>
        <v>231084</v>
      </c>
      <c r="I21" s="71">
        <f t="shared" si="1"/>
        <v>42117</v>
      </c>
      <c r="J21" s="71">
        <f t="shared" si="1"/>
        <v>233693</v>
      </c>
      <c r="K21" s="71">
        <f t="shared" si="1"/>
        <v>4631117</v>
      </c>
      <c r="L21" s="114" t="s">
        <v>7</v>
      </c>
      <c r="M21" s="14"/>
      <c r="N21" s="5"/>
      <c r="O21" s="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</sheetData>
  <sheetProtection/>
  <mergeCells count="5">
    <mergeCell ref="A5:A7"/>
    <mergeCell ref="L5:L7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3" s="4" customFormat="1" ht="30" customHeight="1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111</v>
      </c>
      <c r="M1" s="9"/>
    </row>
    <row r="2" spans="1:12" s="5" customFormat="1" ht="30" customHeight="1">
      <c r="A2" s="340" t="s">
        <v>221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5" s="6" customFormat="1" ht="30" customHeight="1">
      <c r="A3" s="335" t="s">
        <v>371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</row>
    <row r="5" spans="1:15" s="7" customFormat="1" ht="83.25" customHeight="1">
      <c r="A5" s="338" t="s">
        <v>0</v>
      </c>
      <c r="B5" s="107" t="s">
        <v>113</v>
      </c>
      <c r="C5" s="107" t="s">
        <v>296</v>
      </c>
      <c r="D5" s="107" t="s">
        <v>295</v>
      </c>
      <c r="E5" s="107" t="s">
        <v>114</v>
      </c>
      <c r="F5" s="107" t="s">
        <v>115</v>
      </c>
      <c r="G5" s="107" t="s">
        <v>116</v>
      </c>
      <c r="H5" s="107" t="s">
        <v>265</v>
      </c>
      <c r="I5" s="107" t="s">
        <v>117</v>
      </c>
      <c r="J5" s="107" t="s">
        <v>118</v>
      </c>
      <c r="K5" s="56" t="s">
        <v>87</v>
      </c>
      <c r="L5" s="339" t="s">
        <v>1</v>
      </c>
      <c r="M5" s="5"/>
      <c r="N5" s="5"/>
      <c r="O5" s="5"/>
    </row>
    <row r="6" spans="1:15" s="7" customFormat="1" ht="86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</row>
    <row r="7" spans="1:15" s="7" customFormat="1" ht="24" customHeight="1" hidden="1">
      <c r="A7" s="338"/>
      <c r="B7" s="111"/>
      <c r="C7" s="112"/>
      <c r="D7" s="112"/>
      <c r="E7" s="111"/>
      <c r="F7" s="111"/>
      <c r="G7" s="111"/>
      <c r="H7" s="111"/>
      <c r="I7" s="111"/>
      <c r="J7" s="111"/>
      <c r="K7" s="111"/>
      <c r="L7" s="339"/>
      <c r="M7" s="5"/>
      <c r="N7" s="5"/>
      <c r="O7" s="5"/>
    </row>
    <row r="8" spans="1:15" s="7" customFormat="1" ht="34.5" customHeight="1">
      <c r="A8" s="115" t="s">
        <v>8</v>
      </c>
      <c r="B8" s="255">
        <v>55156</v>
      </c>
      <c r="C8" s="255">
        <v>90147</v>
      </c>
      <c r="D8" s="255">
        <v>113497</v>
      </c>
      <c r="E8" s="255">
        <v>168661</v>
      </c>
      <c r="F8" s="255">
        <v>38298</v>
      </c>
      <c r="G8" s="255">
        <v>367379</v>
      </c>
      <c r="H8" s="255">
        <v>13778</v>
      </c>
      <c r="I8" s="255">
        <v>2548</v>
      </c>
      <c r="J8" s="255">
        <v>28067</v>
      </c>
      <c r="K8" s="256">
        <f>SUM(B8:J8)</f>
        <v>877531</v>
      </c>
      <c r="L8" s="116" t="s">
        <v>9</v>
      </c>
      <c r="M8" s="14"/>
      <c r="N8" s="5"/>
      <c r="O8" s="5"/>
    </row>
    <row r="9" spans="1:15" s="7" customFormat="1" ht="34.5" customHeight="1">
      <c r="A9" s="118" t="s">
        <v>10</v>
      </c>
      <c r="B9" s="257">
        <v>69013</v>
      </c>
      <c r="C9" s="257">
        <v>84717</v>
      </c>
      <c r="D9" s="257">
        <v>132193</v>
      </c>
      <c r="E9" s="257">
        <v>135670</v>
      </c>
      <c r="F9" s="257">
        <v>57303</v>
      </c>
      <c r="G9" s="257">
        <v>333887</v>
      </c>
      <c r="H9" s="257">
        <v>56223</v>
      </c>
      <c r="I9" s="257">
        <v>5333</v>
      </c>
      <c r="J9" s="257">
        <v>63757</v>
      </c>
      <c r="K9" s="258">
        <f aca="true" t="shared" si="0" ref="K9:K20">SUM(B9:J9)</f>
        <v>938096</v>
      </c>
      <c r="L9" s="119" t="s">
        <v>11</v>
      </c>
      <c r="M9" s="14"/>
      <c r="N9" s="5"/>
      <c r="O9" s="5"/>
    </row>
    <row r="10" spans="1:15" s="7" customFormat="1" ht="34.5" customHeight="1">
      <c r="A10" s="117" t="s">
        <v>12</v>
      </c>
      <c r="B10" s="255">
        <v>14738</v>
      </c>
      <c r="C10" s="255">
        <v>17667</v>
      </c>
      <c r="D10" s="255">
        <v>38908</v>
      </c>
      <c r="E10" s="255">
        <v>46063</v>
      </c>
      <c r="F10" s="255">
        <v>15342</v>
      </c>
      <c r="G10" s="255">
        <v>79103</v>
      </c>
      <c r="H10" s="255">
        <v>20340</v>
      </c>
      <c r="I10" s="255">
        <v>3228</v>
      </c>
      <c r="J10" s="255">
        <v>14941</v>
      </c>
      <c r="K10" s="256">
        <f t="shared" si="0"/>
        <v>250330</v>
      </c>
      <c r="L10" s="116" t="s">
        <v>13</v>
      </c>
      <c r="M10" s="14"/>
      <c r="N10" s="5"/>
      <c r="O10" s="5"/>
    </row>
    <row r="11" spans="1:15" s="7" customFormat="1" ht="34.5" customHeight="1">
      <c r="A11" s="118" t="s">
        <v>14</v>
      </c>
      <c r="B11" s="257">
        <v>15731</v>
      </c>
      <c r="C11" s="257">
        <v>16016</v>
      </c>
      <c r="D11" s="257">
        <v>37950</v>
      </c>
      <c r="E11" s="257">
        <v>31999</v>
      </c>
      <c r="F11" s="257">
        <v>9767</v>
      </c>
      <c r="G11" s="257">
        <v>47084</v>
      </c>
      <c r="H11" s="257">
        <v>21768</v>
      </c>
      <c r="I11" s="257">
        <v>304</v>
      </c>
      <c r="J11" s="257">
        <v>9899</v>
      </c>
      <c r="K11" s="258">
        <f t="shared" si="0"/>
        <v>190518</v>
      </c>
      <c r="L11" s="119" t="s">
        <v>15</v>
      </c>
      <c r="M11" s="14"/>
      <c r="N11" s="5"/>
      <c r="O11" s="5"/>
    </row>
    <row r="12" spans="1:15" s="7" customFormat="1" ht="34.5" customHeight="1">
      <c r="A12" s="117" t="s">
        <v>16</v>
      </c>
      <c r="B12" s="255">
        <v>44775</v>
      </c>
      <c r="C12" s="255">
        <v>55915</v>
      </c>
      <c r="D12" s="255">
        <v>86520</v>
      </c>
      <c r="E12" s="255">
        <v>78870</v>
      </c>
      <c r="F12" s="255">
        <v>43533</v>
      </c>
      <c r="G12" s="255">
        <v>208360</v>
      </c>
      <c r="H12" s="255">
        <v>8016</v>
      </c>
      <c r="I12" s="255">
        <v>25042</v>
      </c>
      <c r="J12" s="255">
        <v>66541</v>
      </c>
      <c r="K12" s="256">
        <f t="shared" si="0"/>
        <v>617572</v>
      </c>
      <c r="L12" s="116" t="s">
        <v>17</v>
      </c>
      <c r="M12" s="14"/>
      <c r="N12" s="5"/>
      <c r="O12" s="5"/>
    </row>
    <row r="13" spans="1:15" s="7" customFormat="1" ht="34.5" customHeight="1">
      <c r="A13" s="118" t="s">
        <v>18</v>
      </c>
      <c r="B13" s="257">
        <v>13932</v>
      </c>
      <c r="C13" s="257">
        <v>25719</v>
      </c>
      <c r="D13" s="257">
        <v>62051</v>
      </c>
      <c r="E13" s="257">
        <v>33423</v>
      </c>
      <c r="F13" s="257">
        <v>15057</v>
      </c>
      <c r="G13" s="257">
        <v>144489</v>
      </c>
      <c r="H13" s="257">
        <v>27879</v>
      </c>
      <c r="I13" s="257">
        <v>454</v>
      </c>
      <c r="J13" s="257">
        <v>12608</v>
      </c>
      <c r="K13" s="258">
        <f t="shared" si="0"/>
        <v>335612</v>
      </c>
      <c r="L13" s="119" t="s">
        <v>19</v>
      </c>
      <c r="M13" s="14"/>
      <c r="N13" s="5"/>
      <c r="O13" s="5"/>
    </row>
    <row r="14" spans="1:15" s="7" customFormat="1" ht="34.5" customHeight="1">
      <c r="A14" s="117" t="s">
        <v>20</v>
      </c>
      <c r="B14" s="255">
        <v>7612</v>
      </c>
      <c r="C14" s="255">
        <v>4694</v>
      </c>
      <c r="D14" s="255">
        <v>8820</v>
      </c>
      <c r="E14" s="255">
        <v>14657</v>
      </c>
      <c r="F14" s="255">
        <v>4337</v>
      </c>
      <c r="G14" s="255">
        <v>73691</v>
      </c>
      <c r="H14" s="255">
        <v>9475</v>
      </c>
      <c r="I14" s="255">
        <v>195</v>
      </c>
      <c r="J14" s="255">
        <v>4936</v>
      </c>
      <c r="K14" s="256">
        <f t="shared" si="0"/>
        <v>128417</v>
      </c>
      <c r="L14" s="116" t="s">
        <v>21</v>
      </c>
      <c r="M14" s="14"/>
      <c r="N14" s="5"/>
      <c r="O14" s="5"/>
    </row>
    <row r="15" spans="1:15" s="7" customFormat="1" ht="34.5" customHeight="1">
      <c r="A15" s="118" t="s">
        <v>22</v>
      </c>
      <c r="B15" s="257">
        <v>4428</v>
      </c>
      <c r="C15" s="257">
        <v>5134</v>
      </c>
      <c r="D15" s="257">
        <v>17062</v>
      </c>
      <c r="E15" s="257">
        <v>17412</v>
      </c>
      <c r="F15" s="257">
        <v>3054</v>
      </c>
      <c r="G15" s="257">
        <v>35720</v>
      </c>
      <c r="H15" s="257">
        <v>30862</v>
      </c>
      <c r="I15" s="257">
        <v>0</v>
      </c>
      <c r="J15" s="257">
        <v>4431</v>
      </c>
      <c r="K15" s="258">
        <f t="shared" si="0"/>
        <v>118103</v>
      </c>
      <c r="L15" s="119" t="s">
        <v>23</v>
      </c>
      <c r="M15" s="14"/>
      <c r="N15" s="5"/>
      <c r="O15" s="5"/>
    </row>
    <row r="16" spans="1:15" s="7" customFormat="1" ht="34.5" customHeight="1">
      <c r="A16" s="117" t="s">
        <v>24</v>
      </c>
      <c r="B16" s="255">
        <v>2337</v>
      </c>
      <c r="C16" s="255">
        <v>2358</v>
      </c>
      <c r="D16" s="255">
        <v>8696</v>
      </c>
      <c r="E16" s="255">
        <v>6424</v>
      </c>
      <c r="F16" s="255">
        <v>1580</v>
      </c>
      <c r="G16" s="255">
        <v>20057</v>
      </c>
      <c r="H16" s="255">
        <v>5028</v>
      </c>
      <c r="I16" s="255">
        <v>233</v>
      </c>
      <c r="J16" s="255">
        <v>2602</v>
      </c>
      <c r="K16" s="256">
        <f t="shared" si="0"/>
        <v>49315</v>
      </c>
      <c r="L16" s="116" t="s">
        <v>25</v>
      </c>
      <c r="M16" s="14"/>
      <c r="N16" s="5"/>
      <c r="O16" s="5"/>
    </row>
    <row r="17" spans="1:15" s="7" customFormat="1" ht="34.5" customHeight="1">
      <c r="A17" s="118" t="s">
        <v>26</v>
      </c>
      <c r="B17" s="257">
        <v>4868</v>
      </c>
      <c r="C17" s="257">
        <v>16448</v>
      </c>
      <c r="D17" s="257">
        <v>39831</v>
      </c>
      <c r="E17" s="257">
        <v>28167</v>
      </c>
      <c r="F17" s="257">
        <v>8909</v>
      </c>
      <c r="G17" s="257">
        <v>97090</v>
      </c>
      <c r="H17" s="257">
        <v>22491</v>
      </c>
      <c r="I17" s="257">
        <v>200</v>
      </c>
      <c r="J17" s="257">
        <v>14544</v>
      </c>
      <c r="K17" s="258">
        <f t="shared" si="0"/>
        <v>232548</v>
      </c>
      <c r="L17" s="119" t="s">
        <v>27</v>
      </c>
      <c r="M17" s="14"/>
      <c r="N17" s="5"/>
      <c r="O17" s="5"/>
    </row>
    <row r="18" spans="1:15" s="7" customFormat="1" ht="34.5" customHeight="1">
      <c r="A18" s="117" t="s">
        <v>28</v>
      </c>
      <c r="B18" s="255">
        <v>3561</v>
      </c>
      <c r="C18" s="255">
        <v>3377</v>
      </c>
      <c r="D18" s="255">
        <v>6380</v>
      </c>
      <c r="E18" s="255">
        <v>13378</v>
      </c>
      <c r="F18" s="255">
        <v>5197</v>
      </c>
      <c r="G18" s="255">
        <v>34663</v>
      </c>
      <c r="H18" s="255">
        <v>12167</v>
      </c>
      <c r="I18" s="255">
        <v>0</v>
      </c>
      <c r="J18" s="255">
        <v>5220</v>
      </c>
      <c r="K18" s="256">
        <f t="shared" si="0"/>
        <v>83943</v>
      </c>
      <c r="L18" s="116" t="s">
        <v>29</v>
      </c>
      <c r="M18" s="14"/>
      <c r="N18" s="5"/>
      <c r="O18" s="5"/>
    </row>
    <row r="19" spans="1:15" s="7" customFormat="1" ht="34.5" customHeight="1">
      <c r="A19" s="118" t="s">
        <v>30</v>
      </c>
      <c r="B19" s="257">
        <v>1940</v>
      </c>
      <c r="C19" s="257">
        <v>5787</v>
      </c>
      <c r="D19" s="257">
        <v>19850</v>
      </c>
      <c r="E19" s="257">
        <v>12948</v>
      </c>
      <c r="F19" s="257">
        <v>2746</v>
      </c>
      <c r="G19" s="257">
        <v>28517</v>
      </c>
      <c r="H19" s="257">
        <v>511</v>
      </c>
      <c r="I19" s="257">
        <v>0</v>
      </c>
      <c r="J19" s="257">
        <v>1244</v>
      </c>
      <c r="K19" s="258">
        <f t="shared" si="0"/>
        <v>73543</v>
      </c>
      <c r="L19" s="119" t="s">
        <v>31</v>
      </c>
      <c r="M19" s="14"/>
      <c r="N19" s="5"/>
      <c r="O19" s="5"/>
    </row>
    <row r="20" spans="1:15" s="7" customFormat="1" ht="34.5" customHeight="1">
      <c r="A20" s="117" t="s">
        <v>32</v>
      </c>
      <c r="B20" s="255">
        <v>2728</v>
      </c>
      <c r="C20" s="255">
        <v>3715</v>
      </c>
      <c r="D20" s="255">
        <v>12822</v>
      </c>
      <c r="E20" s="255">
        <v>10421</v>
      </c>
      <c r="F20" s="255">
        <v>3949</v>
      </c>
      <c r="G20" s="255">
        <v>18439</v>
      </c>
      <c r="H20" s="255">
        <v>1217</v>
      </c>
      <c r="I20" s="255">
        <v>151</v>
      </c>
      <c r="J20" s="255">
        <v>2285</v>
      </c>
      <c r="K20" s="256">
        <f t="shared" si="0"/>
        <v>55727</v>
      </c>
      <c r="L20" s="116" t="s">
        <v>33</v>
      </c>
      <c r="M20" s="14"/>
      <c r="N20" s="5"/>
      <c r="O20" s="5"/>
    </row>
    <row r="21" spans="1:15" s="7" customFormat="1" ht="45" customHeight="1">
      <c r="A21" s="113" t="s">
        <v>331</v>
      </c>
      <c r="B21" s="71">
        <f>SUM(B8:B20)</f>
        <v>240819</v>
      </c>
      <c r="C21" s="71">
        <f aca="true" t="shared" si="1" ref="C21:K21">SUM(C8:C20)</f>
        <v>331694</v>
      </c>
      <c r="D21" s="71">
        <f t="shared" si="1"/>
        <v>584580</v>
      </c>
      <c r="E21" s="71">
        <f t="shared" si="1"/>
        <v>598093</v>
      </c>
      <c r="F21" s="71">
        <f t="shared" si="1"/>
        <v>209072</v>
      </c>
      <c r="G21" s="71">
        <f t="shared" si="1"/>
        <v>1488479</v>
      </c>
      <c r="H21" s="71">
        <f t="shared" si="1"/>
        <v>229755</v>
      </c>
      <c r="I21" s="71">
        <f t="shared" si="1"/>
        <v>37688</v>
      </c>
      <c r="J21" s="71">
        <f t="shared" si="1"/>
        <v>231075</v>
      </c>
      <c r="K21" s="71">
        <f t="shared" si="1"/>
        <v>3951255</v>
      </c>
      <c r="L21" s="114" t="s">
        <v>7</v>
      </c>
      <c r="M21" s="14"/>
      <c r="N21" s="5"/>
      <c r="O21" s="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2:13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sheetProtection/>
  <mergeCells count="5">
    <mergeCell ref="A5:A7"/>
    <mergeCell ref="L5:L7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5"/>
  <sheetViews>
    <sheetView rightToLeft="1" zoomScale="50" zoomScaleNormal="50" zoomScalePageLayoutView="0" workbookViewId="0" topLeftCell="A8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3" s="4" customFormat="1" ht="30" customHeight="1">
      <c r="A1" s="1" t="s">
        <v>314</v>
      </c>
      <c r="B1" s="1"/>
      <c r="C1" s="1"/>
      <c r="D1" s="1"/>
      <c r="E1" s="1"/>
      <c r="F1" s="1"/>
      <c r="G1" s="1"/>
      <c r="H1" s="1"/>
      <c r="I1" s="1"/>
      <c r="J1" s="1"/>
      <c r="K1" s="2" t="s">
        <v>112</v>
      </c>
      <c r="L1" s="9"/>
      <c r="M1" s="9"/>
    </row>
    <row r="2" spans="1:12" s="5" customFormat="1" ht="30" customHeight="1">
      <c r="A2" s="340" t="s">
        <v>262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8"/>
    </row>
    <row r="3" spans="1:15" s="6" customFormat="1" ht="30" customHeight="1">
      <c r="A3" s="335" t="s">
        <v>372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11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5"/>
      <c r="M4" s="5"/>
      <c r="N4" s="5"/>
      <c r="O4" s="5"/>
    </row>
    <row r="5" spans="1:15" s="7" customFormat="1" ht="83.25" customHeight="1">
      <c r="A5" s="55" t="s">
        <v>129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50" t="s">
        <v>83</v>
      </c>
      <c r="L5" s="5"/>
      <c r="M5" s="5"/>
      <c r="N5" s="5"/>
      <c r="O5" s="5"/>
    </row>
    <row r="6" spans="1:15" s="7" customFormat="1" ht="83.25" customHeight="1">
      <c r="A6" s="51" t="s">
        <v>94</v>
      </c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28" t="s">
        <v>7</v>
      </c>
      <c r="L6" s="5"/>
      <c r="M6" s="5"/>
      <c r="N6" s="5"/>
      <c r="O6" s="5"/>
    </row>
    <row r="7" spans="1:15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70"/>
      <c r="L7" s="5"/>
      <c r="M7" s="5"/>
      <c r="N7" s="5"/>
      <c r="O7" s="5"/>
    </row>
    <row r="8" spans="1:15" s="7" customFormat="1" ht="34.5" customHeight="1">
      <c r="A8" s="34" t="s">
        <v>40</v>
      </c>
      <c r="B8" s="255">
        <v>0</v>
      </c>
      <c r="C8" s="255">
        <v>0</v>
      </c>
      <c r="D8" s="255">
        <v>600</v>
      </c>
      <c r="E8" s="255">
        <v>2495</v>
      </c>
      <c r="F8" s="255">
        <v>7560</v>
      </c>
      <c r="G8" s="255">
        <v>22616</v>
      </c>
      <c r="H8" s="255">
        <v>4308</v>
      </c>
      <c r="I8" s="255">
        <v>1920</v>
      </c>
      <c r="J8" s="255">
        <v>14661</v>
      </c>
      <c r="K8" s="260">
        <f>SUM(B8:J8)</f>
        <v>54160</v>
      </c>
      <c r="L8" s="14"/>
      <c r="M8" s="14"/>
      <c r="N8" s="5"/>
      <c r="O8" s="5"/>
    </row>
    <row r="9" spans="1:15" s="7" customFormat="1" ht="34.5" customHeight="1">
      <c r="A9" s="33" t="s">
        <v>41</v>
      </c>
      <c r="B9" s="257">
        <v>3439</v>
      </c>
      <c r="C9" s="257">
        <v>23548</v>
      </c>
      <c r="D9" s="257">
        <v>55129</v>
      </c>
      <c r="E9" s="257">
        <v>70127</v>
      </c>
      <c r="F9" s="257">
        <v>58622</v>
      </c>
      <c r="G9" s="257">
        <v>212633</v>
      </c>
      <c r="H9" s="257">
        <v>22415</v>
      </c>
      <c r="I9" s="257">
        <v>11337</v>
      </c>
      <c r="J9" s="257">
        <v>113005</v>
      </c>
      <c r="K9" s="261">
        <f aca="true" t="shared" si="0" ref="K9:K18">SUM(B9:J9)</f>
        <v>570255</v>
      </c>
      <c r="L9" s="14"/>
      <c r="M9" s="14"/>
      <c r="N9" s="5"/>
      <c r="O9" s="5"/>
    </row>
    <row r="10" spans="1:15" s="7" customFormat="1" ht="34.5" customHeight="1">
      <c r="A10" s="34" t="s">
        <v>42</v>
      </c>
      <c r="B10" s="255">
        <v>26039</v>
      </c>
      <c r="C10" s="255">
        <v>147389</v>
      </c>
      <c r="D10" s="255">
        <v>197227</v>
      </c>
      <c r="E10" s="255">
        <v>153539</v>
      </c>
      <c r="F10" s="255">
        <v>107103</v>
      </c>
      <c r="G10" s="255">
        <v>444977</v>
      </c>
      <c r="H10" s="255">
        <v>41738</v>
      </c>
      <c r="I10" s="255">
        <v>20432</v>
      </c>
      <c r="J10" s="255">
        <v>268965</v>
      </c>
      <c r="K10" s="260">
        <f t="shared" si="0"/>
        <v>1407409</v>
      </c>
      <c r="L10" s="14"/>
      <c r="M10" s="14"/>
      <c r="N10" s="5"/>
      <c r="O10" s="5"/>
    </row>
    <row r="11" spans="1:15" s="7" customFormat="1" ht="34.5" customHeight="1">
      <c r="A11" s="33" t="s">
        <v>43</v>
      </c>
      <c r="B11" s="257">
        <v>48032</v>
      </c>
      <c r="C11" s="257">
        <v>223095</v>
      </c>
      <c r="D11" s="257">
        <v>254915</v>
      </c>
      <c r="E11" s="257">
        <v>182422</v>
      </c>
      <c r="F11" s="257">
        <v>173410</v>
      </c>
      <c r="G11" s="257">
        <v>556863</v>
      </c>
      <c r="H11" s="257">
        <v>76763</v>
      </c>
      <c r="I11" s="257">
        <v>35989</v>
      </c>
      <c r="J11" s="257">
        <v>457951</v>
      </c>
      <c r="K11" s="261">
        <f t="shared" si="0"/>
        <v>2009440</v>
      </c>
      <c r="L11" s="14"/>
      <c r="M11" s="14"/>
      <c r="N11" s="5"/>
      <c r="O11" s="5"/>
    </row>
    <row r="12" spans="1:15" s="7" customFormat="1" ht="34.5" customHeight="1">
      <c r="A12" s="34" t="s">
        <v>44</v>
      </c>
      <c r="B12" s="255">
        <v>66619</v>
      </c>
      <c r="C12" s="255">
        <v>245446</v>
      </c>
      <c r="D12" s="255">
        <v>278920</v>
      </c>
      <c r="E12" s="255">
        <v>138493</v>
      </c>
      <c r="F12" s="255">
        <v>181591</v>
      </c>
      <c r="G12" s="255">
        <v>597574</v>
      </c>
      <c r="H12" s="255">
        <v>93425</v>
      </c>
      <c r="I12" s="255">
        <v>41308</v>
      </c>
      <c r="J12" s="255">
        <v>547748</v>
      </c>
      <c r="K12" s="260">
        <f t="shared" si="0"/>
        <v>2191124</v>
      </c>
      <c r="L12" s="14"/>
      <c r="M12" s="14"/>
      <c r="N12" s="5"/>
      <c r="O12" s="5"/>
    </row>
    <row r="13" spans="1:15" s="7" customFormat="1" ht="34.5" customHeight="1">
      <c r="A13" s="33" t="s">
        <v>45</v>
      </c>
      <c r="B13" s="257">
        <v>67587</v>
      </c>
      <c r="C13" s="257">
        <v>200006</v>
      </c>
      <c r="D13" s="257">
        <v>195036</v>
      </c>
      <c r="E13" s="257">
        <v>108005</v>
      </c>
      <c r="F13" s="257">
        <v>141320</v>
      </c>
      <c r="G13" s="257">
        <v>434768</v>
      </c>
      <c r="H13" s="257">
        <v>74202</v>
      </c>
      <c r="I13" s="257">
        <v>36751</v>
      </c>
      <c r="J13" s="257">
        <v>432978</v>
      </c>
      <c r="K13" s="261">
        <f t="shared" si="0"/>
        <v>1690653</v>
      </c>
      <c r="L13" s="14"/>
      <c r="M13" s="14"/>
      <c r="N13" s="5"/>
      <c r="O13" s="5"/>
    </row>
    <row r="14" spans="1:15" s="7" customFormat="1" ht="34.5" customHeight="1">
      <c r="A14" s="34" t="s">
        <v>46</v>
      </c>
      <c r="B14" s="255">
        <v>61571</v>
      </c>
      <c r="C14" s="255">
        <v>137020</v>
      </c>
      <c r="D14" s="255">
        <v>127576</v>
      </c>
      <c r="E14" s="255">
        <v>79207</v>
      </c>
      <c r="F14" s="255">
        <v>130539</v>
      </c>
      <c r="G14" s="255">
        <v>275280</v>
      </c>
      <c r="H14" s="255">
        <v>49958</v>
      </c>
      <c r="I14" s="255">
        <v>22132</v>
      </c>
      <c r="J14" s="255">
        <v>322758</v>
      </c>
      <c r="K14" s="260">
        <f t="shared" si="0"/>
        <v>1206041</v>
      </c>
      <c r="L14" s="14"/>
      <c r="M14" s="14"/>
      <c r="N14" s="5"/>
      <c r="O14" s="5"/>
    </row>
    <row r="15" spans="1:15" s="7" customFormat="1" ht="34.5" customHeight="1">
      <c r="A15" s="33" t="s">
        <v>47</v>
      </c>
      <c r="B15" s="257">
        <v>54610</v>
      </c>
      <c r="C15" s="257">
        <v>96896</v>
      </c>
      <c r="D15" s="257">
        <v>57370</v>
      </c>
      <c r="E15" s="257">
        <v>54196</v>
      </c>
      <c r="F15" s="257">
        <v>83564</v>
      </c>
      <c r="G15" s="257">
        <v>143774</v>
      </c>
      <c r="H15" s="257">
        <v>46649</v>
      </c>
      <c r="I15" s="257">
        <v>15469</v>
      </c>
      <c r="J15" s="257">
        <v>191250</v>
      </c>
      <c r="K15" s="261">
        <f t="shared" si="0"/>
        <v>743778</v>
      </c>
      <c r="L15" s="14"/>
      <c r="M15" s="14"/>
      <c r="N15" s="5"/>
      <c r="O15" s="5"/>
    </row>
    <row r="16" spans="1:15" s="7" customFormat="1" ht="34.5" customHeight="1">
      <c r="A16" s="34" t="s">
        <v>48</v>
      </c>
      <c r="B16" s="255">
        <v>35632</v>
      </c>
      <c r="C16" s="255">
        <v>63800</v>
      </c>
      <c r="D16" s="255">
        <v>25903</v>
      </c>
      <c r="E16" s="255">
        <v>36060</v>
      </c>
      <c r="F16" s="255">
        <v>50972</v>
      </c>
      <c r="G16" s="255">
        <v>73223</v>
      </c>
      <c r="H16" s="255">
        <v>37066</v>
      </c>
      <c r="I16" s="255">
        <v>6657</v>
      </c>
      <c r="J16" s="255">
        <v>101887</v>
      </c>
      <c r="K16" s="260">
        <f t="shared" si="0"/>
        <v>431200</v>
      </c>
      <c r="L16" s="14"/>
      <c r="M16" s="14"/>
      <c r="N16" s="5"/>
      <c r="O16" s="5"/>
    </row>
    <row r="17" spans="1:15" s="7" customFormat="1" ht="34.5" customHeight="1">
      <c r="A17" s="33" t="s">
        <v>49</v>
      </c>
      <c r="B17" s="257">
        <v>16588</v>
      </c>
      <c r="C17" s="257">
        <v>24768</v>
      </c>
      <c r="D17" s="257">
        <v>5285</v>
      </c>
      <c r="E17" s="257">
        <v>4666</v>
      </c>
      <c r="F17" s="257">
        <v>28164</v>
      </c>
      <c r="G17" s="257">
        <v>29529</v>
      </c>
      <c r="H17" s="257">
        <v>38951</v>
      </c>
      <c r="I17" s="257">
        <v>4337</v>
      </c>
      <c r="J17" s="257">
        <v>38928</v>
      </c>
      <c r="K17" s="261">
        <f t="shared" si="0"/>
        <v>191216</v>
      </c>
      <c r="L17" s="14"/>
      <c r="M17" s="14"/>
      <c r="N17" s="5"/>
      <c r="O17" s="5"/>
    </row>
    <row r="18" spans="1:15" s="7" customFormat="1" ht="34.5" customHeight="1">
      <c r="A18" s="34" t="s">
        <v>50</v>
      </c>
      <c r="B18" s="255">
        <v>10695</v>
      </c>
      <c r="C18" s="255">
        <v>7991</v>
      </c>
      <c r="D18" s="255">
        <v>2554</v>
      </c>
      <c r="E18" s="255">
        <v>4446</v>
      </c>
      <c r="F18" s="255">
        <v>19156</v>
      </c>
      <c r="G18" s="255">
        <v>17422</v>
      </c>
      <c r="H18" s="255">
        <v>61009</v>
      </c>
      <c r="I18" s="255">
        <v>920</v>
      </c>
      <c r="J18" s="255">
        <v>15264</v>
      </c>
      <c r="K18" s="260">
        <f t="shared" si="0"/>
        <v>139457</v>
      </c>
      <c r="L18" s="14"/>
      <c r="M18" s="14"/>
      <c r="N18" s="5"/>
      <c r="O18" s="5"/>
    </row>
    <row r="19" spans="1:15" s="7" customFormat="1" ht="45" customHeight="1">
      <c r="A19" s="35" t="s">
        <v>345</v>
      </c>
      <c r="B19" s="259">
        <f>SUM(B8:B18)</f>
        <v>390812</v>
      </c>
      <c r="C19" s="259">
        <f aca="true" t="shared" si="1" ref="C19:K19">SUM(C8:C18)</f>
        <v>1169959</v>
      </c>
      <c r="D19" s="259">
        <f t="shared" si="1"/>
        <v>1200515</v>
      </c>
      <c r="E19" s="259">
        <f t="shared" si="1"/>
        <v>833656</v>
      </c>
      <c r="F19" s="259">
        <f t="shared" si="1"/>
        <v>982001</v>
      </c>
      <c r="G19" s="259">
        <f t="shared" si="1"/>
        <v>2808659</v>
      </c>
      <c r="H19" s="259">
        <f t="shared" si="1"/>
        <v>546484</v>
      </c>
      <c r="I19" s="259">
        <f t="shared" si="1"/>
        <v>197252</v>
      </c>
      <c r="J19" s="259">
        <f t="shared" si="1"/>
        <v>2505395</v>
      </c>
      <c r="K19" s="262">
        <f t="shared" si="1"/>
        <v>10634733</v>
      </c>
      <c r="L19" s="14"/>
      <c r="M19" s="14"/>
      <c r="N19" s="5"/>
      <c r="O19" s="5"/>
    </row>
    <row r="20" spans="1:15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5"/>
    </row>
    <row r="21" spans="1:15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1:15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</row>
    <row r="25" spans="1:15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4" s="4" customFormat="1" ht="30" customHeight="1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2" t="s">
        <v>123</v>
      </c>
      <c r="L1" s="9"/>
      <c r="M1" s="9"/>
      <c r="N1" s="9"/>
    </row>
    <row r="2" spans="1:12" s="5" customFormat="1" ht="30" customHeight="1">
      <c r="A2" s="340" t="s">
        <v>263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8"/>
    </row>
    <row r="3" spans="1:16" s="6" customFormat="1" ht="30" customHeight="1">
      <c r="A3" s="335" t="s">
        <v>373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11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5"/>
      <c r="M4" s="5"/>
      <c r="N4" s="5"/>
      <c r="O4" s="5"/>
      <c r="P4" s="5"/>
    </row>
    <row r="5" spans="1:16" s="7" customFormat="1" ht="83.25" customHeight="1">
      <c r="A5" s="55" t="s">
        <v>129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50" t="s">
        <v>83</v>
      </c>
      <c r="L5" s="5"/>
      <c r="M5" s="5"/>
      <c r="N5" s="5"/>
      <c r="O5" s="5"/>
      <c r="P5" s="5"/>
    </row>
    <row r="6" spans="1:15" s="7" customFormat="1" ht="83.25" customHeight="1">
      <c r="A6" s="51" t="s">
        <v>94</v>
      </c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28" t="s">
        <v>7</v>
      </c>
      <c r="L6" s="5"/>
      <c r="M6" s="5"/>
      <c r="N6" s="5"/>
      <c r="O6" s="5"/>
    </row>
    <row r="7" spans="1:16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70"/>
      <c r="L7" s="5"/>
      <c r="M7" s="5"/>
      <c r="N7" s="5"/>
      <c r="O7" s="5"/>
      <c r="P7" s="5"/>
    </row>
    <row r="8" spans="1:16" s="7" customFormat="1" ht="34.5" customHeight="1">
      <c r="A8" s="34" t="s">
        <v>40</v>
      </c>
      <c r="B8" s="255">
        <v>0</v>
      </c>
      <c r="C8" s="255">
        <v>0</v>
      </c>
      <c r="D8" s="255">
        <v>600</v>
      </c>
      <c r="E8" s="255">
        <v>2358</v>
      </c>
      <c r="F8" s="255">
        <v>7459</v>
      </c>
      <c r="G8" s="255">
        <v>17329</v>
      </c>
      <c r="H8" s="255">
        <v>4308</v>
      </c>
      <c r="I8" s="255">
        <v>1329</v>
      </c>
      <c r="J8" s="255">
        <v>14615</v>
      </c>
      <c r="K8" s="260">
        <f>SUM(B8:J8)</f>
        <v>47998</v>
      </c>
      <c r="L8" s="14"/>
      <c r="M8" s="14"/>
      <c r="N8" s="14"/>
      <c r="O8" s="5"/>
      <c r="P8" s="5"/>
    </row>
    <row r="9" spans="1:16" s="7" customFormat="1" ht="34.5" customHeight="1">
      <c r="A9" s="33" t="s">
        <v>41</v>
      </c>
      <c r="B9" s="257">
        <v>3439</v>
      </c>
      <c r="C9" s="257">
        <v>16631</v>
      </c>
      <c r="D9" s="257">
        <v>34026</v>
      </c>
      <c r="E9" s="257">
        <v>59185</v>
      </c>
      <c r="F9" s="257">
        <v>55062</v>
      </c>
      <c r="G9" s="257">
        <v>171491</v>
      </c>
      <c r="H9" s="257">
        <v>22415</v>
      </c>
      <c r="I9" s="257">
        <v>10129</v>
      </c>
      <c r="J9" s="257">
        <v>111138</v>
      </c>
      <c r="K9" s="261">
        <f aca="true" t="shared" si="0" ref="K9:K18">SUM(B9:J9)</f>
        <v>483516</v>
      </c>
      <c r="L9" s="14"/>
      <c r="M9" s="14"/>
      <c r="N9" s="14"/>
      <c r="O9" s="5"/>
      <c r="P9" s="5"/>
    </row>
    <row r="10" spans="1:16" s="7" customFormat="1" ht="34.5" customHeight="1">
      <c r="A10" s="34" t="s">
        <v>42</v>
      </c>
      <c r="B10" s="255">
        <v>23276</v>
      </c>
      <c r="C10" s="255">
        <v>110279</v>
      </c>
      <c r="D10" s="255">
        <v>132877</v>
      </c>
      <c r="E10" s="255">
        <v>133128</v>
      </c>
      <c r="F10" s="255">
        <v>105264</v>
      </c>
      <c r="G10" s="255">
        <v>369457</v>
      </c>
      <c r="H10" s="255">
        <v>41599</v>
      </c>
      <c r="I10" s="255">
        <v>18121</v>
      </c>
      <c r="J10" s="255">
        <v>267067</v>
      </c>
      <c r="K10" s="260">
        <f t="shared" si="0"/>
        <v>1201068</v>
      </c>
      <c r="L10" s="14"/>
      <c r="M10" s="14"/>
      <c r="N10" s="14"/>
      <c r="O10" s="5"/>
      <c r="P10" s="5"/>
    </row>
    <row r="11" spans="1:16" s="7" customFormat="1" ht="34.5" customHeight="1">
      <c r="A11" s="33" t="s">
        <v>43</v>
      </c>
      <c r="B11" s="257">
        <v>44798</v>
      </c>
      <c r="C11" s="257">
        <v>173929</v>
      </c>
      <c r="D11" s="257">
        <v>156113</v>
      </c>
      <c r="E11" s="257">
        <v>154339</v>
      </c>
      <c r="F11" s="257">
        <v>171934</v>
      </c>
      <c r="G11" s="257">
        <v>430871</v>
      </c>
      <c r="H11" s="257">
        <v>76173</v>
      </c>
      <c r="I11" s="257">
        <v>35053</v>
      </c>
      <c r="J11" s="257">
        <v>452904</v>
      </c>
      <c r="K11" s="261">
        <f t="shared" si="0"/>
        <v>1696114</v>
      </c>
      <c r="L11" s="14"/>
      <c r="M11" s="14"/>
      <c r="N11" s="14"/>
      <c r="O11" s="5"/>
      <c r="P11" s="5"/>
    </row>
    <row r="12" spans="1:16" s="7" customFormat="1" ht="34.5" customHeight="1">
      <c r="A12" s="34" t="s">
        <v>44</v>
      </c>
      <c r="B12" s="255">
        <v>62326</v>
      </c>
      <c r="C12" s="255">
        <v>197602</v>
      </c>
      <c r="D12" s="255">
        <v>173948</v>
      </c>
      <c r="E12" s="255">
        <v>118575</v>
      </c>
      <c r="F12" s="255">
        <v>179730</v>
      </c>
      <c r="G12" s="255">
        <v>433390</v>
      </c>
      <c r="H12" s="255">
        <v>93425</v>
      </c>
      <c r="I12" s="255">
        <v>40518</v>
      </c>
      <c r="J12" s="255">
        <v>543442</v>
      </c>
      <c r="K12" s="260">
        <f t="shared" si="0"/>
        <v>1842956</v>
      </c>
      <c r="L12" s="14"/>
      <c r="M12" s="14"/>
      <c r="N12" s="14"/>
      <c r="O12" s="5"/>
      <c r="P12" s="5"/>
    </row>
    <row r="13" spans="1:16" s="7" customFormat="1" ht="34.5" customHeight="1">
      <c r="A13" s="33" t="s">
        <v>45</v>
      </c>
      <c r="B13" s="257">
        <v>62791</v>
      </c>
      <c r="C13" s="257">
        <v>168226</v>
      </c>
      <c r="D13" s="257">
        <v>132814</v>
      </c>
      <c r="E13" s="257">
        <v>99291</v>
      </c>
      <c r="F13" s="257">
        <v>139918</v>
      </c>
      <c r="G13" s="257">
        <v>334059</v>
      </c>
      <c r="H13" s="257">
        <v>73986</v>
      </c>
      <c r="I13" s="257">
        <v>35195</v>
      </c>
      <c r="J13" s="257">
        <v>430157</v>
      </c>
      <c r="K13" s="261">
        <f t="shared" si="0"/>
        <v>1476437</v>
      </c>
      <c r="L13" s="14"/>
      <c r="M13" s="14"/>
      <c r="N13" s="14"/>
      <c r="O13" s="5"/>
      <c r="P13" s="5"/>
    </row>
    <row r="14" spans="1:16" s="7" customFormat="1" ht="34.5" customHeight="1">
      <c r="A14" s="34" t="s">
        <v>46</v>
      </c>
      <c r="B14" s="255">
        <v>58027</v>
      </c>
      <c r="C14" s="255">
        <v>118527</v>
      </c>
      <c r="D14" s="255">
        <v>96181</v>
      </c>
      <c r="E14" s="255">
        <v>71312</v>
      </c>
      <c r="F14" s="255">
        <v>130539</v>
      </c>
      <c r="G14" s="255">
        <v>248928</v>
      </c>
      <c r="H14" s="255">
        <v>49706</v>
      </c>
      <c r="I14" s="255">
        <v>21881</v>
      </c>
      <c r="J14" s="255">
        <v>322730</v>
      </c>
      <c r="K14" s="260">
        <f t="shared" si="0"/>
        <v>1117831</v>
      </c>
      <c r="L14" s="14"/>
      <c r="M14" s="14"/>
      <c r="N14" s="14"/>
      <c r="O14" s="5"/>
      <c r="P14" s="5"/>
    </row>
    <row r="15" spans="1:16" s="7" customFormat="1" ht="34.5" customHeight="1">
      <c r="A15" s="33" t="s">
        <v>47</v>
      </c>
      <c r="B15" s="257">
        <v>53213</v>
      </c>
      <c r="C15" s="257">
        <v>92923</v>
      </c>
      <c r="D15" s="257">
        <v>48074</v>
      </c>
      <c r="E15" s="257">
        <v>50053</v>
      </c>
      <c r="F15" s="257">
        <v>83189</v>
      </c>
      <c r="G15" s="257">
        <v>130238</v>
      </c>
      <c r="H15" s="257">
        <v>46403</v>
      </c>
      <c r="I15" s="257">
        <v>15234</v>
      </c>
      <c r="J15" s="257">
        <v>190801</v>
      </c>
      <c r="K15" s="261">
        <f t="shared" si="0"/>
        <v>710128</v>
      </c>
      <c r="L15" s="14"/>
      <c r="M15" s="14"/>
      <c r="N15" s="14"/>
      <c r="O15" s="5"/>
      <c r="P15" s="5"/>
    </row>
    <row r="16" spans="1:16" s="7" customFormat="1" ht="34.5" customHeight="1">
      <c r="A16" s="34" t="s">
        <v>48</v>
      </c>
      <c r="B16" s="255">
        <v>35632</v>
      </c>
      <c r="C16" s="255">
        <v>60809</v>
      </c>
      <c r="D16" s="255">
        <v>22660</v>
      </c>
      <c r="E16" s="255">
        <v>35300</v>
      </c>
      <c r="F16" s="255">
        <v>50612</v>
      </c>
      <c r="G16" s="255">
        <v>65458</v>
      </c>
      <c r="H16" s="255">
        <v>37018</v>
      </c>
      <c r="I16" s="255">
        <v>6302</v>
      </c>
      <c r="J16" s="255">
        <v>101887</v>
      </c>
      <c r="K16" s="260">
        <f t="shared" si="0"/>
        <v>415678</v>
      </c>
      <c r="L16" s="14"/>
      <c r="M16" s="14"/>
      <c r="N16" s="14"/>
      <c r="O16" s="5"/>
      <c r="P16" s="5"/>
    </row>
    <row r="17" spans="1:16" s="7" customFormat="1" ht="34.5" customHeight="1">
      <c r="A17" s="33" t="s">
        <v>49</v>
      </c>
      <c r="B17" s="257">
        <v>16044</v>
      </c>
      <c r="C17" s="257">
        <v>22741</v>
      </c>
      <c r="D17" s="257">
        <v>5285</v>
      </c>
      <c r="E17" s="257">
        <v>4666</v>
      </c>
      <c r="F17" s="257">
        <v>27608</v>
      </c>
      <c r="G17" s="257">
        <v>26363</v>
      </c>
      <c r="H17" s="257">
        <v>38951</v>
      </c>
      <c r="I17" s="257">
        <v>3976</v>
      </c>
      <c r="J17" s="257">
        <v>38928</v>
      </c>
      <c r="K17" s="261">
        <f t="shared" si="0"/>
        <v>184562</v>
      </c>
      <c r="L17" s="14"/>
      <c r="M17" s="14"/>
      <c r="N17" s="14"/>
      <c r="O17" s="5"/>
      <c r="P17" s="5"/>
    </row>
    <row r="18" spans="1:16" s="7" customFormat="1" ht="34.5" customHeight="1">
      <c r="A18" s="34" t="s">
        <v>50</v>
      </c>
      <c r="B18" s="255">
        <v>10695</v>
      </c>
      <c r="C18" s="255">
        <v>7390</v>
      </c>
      <c r="D18" s="255">
        <v>2554</v>
      </c>
      <c r="E18" s="255">
        <v>4446</v>
      </c>
      <c r="F18" s="255">
        <v>18628</v>
      </c>
      <c r="G18" s="255">
        <v>16847</v>
      </c>
      <c r="H18" s="255">
        <v>60350</v>
      </c>
      <c r="I18" s="255">
        <v>920</v>
      </c>
      <c r="J18" s="255">
        <v>15264</v>
      </c>
      <c r="K18" s="260">
        <f t="shared" si="0"/>
        <v>137094</v>
      </c>
      <c r="L18" s="14"/>
      <c r="M18" s="14"/>
      <c r="N18" s="14"/>
      <c r="O18" s="5"/>
      <c r="P18" s="5"/>
    </row>
    <row r="19" spans="1:16" s="7" customFormat="1" ht="45" customHeight="1">
      <c r="A19" s="35" t="s">
        <v>346</v>
      </c>
      <c r="B19" s="259">
        <f>SUM(B8:B18)</f>
        <v>370241</v>
      </c>
      <c r="C19" s="259">
        <f aca="true" t="shared" si="1" ref="C19:K19">SUM(C8:C18)</f>
        <v>969057</v>
      </c>
      <c r="D19" s="259">
        <f t="shared" si="1"/>
        <v>805132</v>
      </c>
      <c r="E19" s="259">
        <f t="shared" si="1"/>
        <v>732653</v>
      </c>
      <c r="F19" s="259">
        <f t="shared" si="1"/>
        <v>969943</v>
      </c>
      <c r="G19" s="259">
        <f t="shared" si="1"/>
        <v>2244431</v>
      </c>
      <c r="H19" s="259">
        <f t="shared" si="1"/>
        <v>544334</v>
      </c>
      <c r="I19" s="259">
        <f t="shared" si="1"/>
        <v>188658</v>
      </c>
      <c r="J19" s="259">
        <f t="shared" si="1"/>
        <v>2488933</v>
      </c>
      <c r="K19" s="262">
        <f t="shared" si="1"/>
        <v>9313382</v>
      </c>
      <c r="L19" s="14"/>
      <c r="M19" s="14"/>
      <c r="N19" s="14"/>
      <c r="O19" s="5"/>
      <c r="P19" s="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5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3" s="4" customFormat="1" ht="30" customHeight="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2" t="s">
        <v>125</v>
      </c>
      <c r="L1" s="9"/>
      <c r="M1" s="9"/>
    </row>
    <row r="2" spans="1:12" s="5" customFormat="1" ht="30" customHeight="1">
      <c r="A2" s="340" t="s">
        <v>222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8"/>
    </row>
    <row r="3" spans="1:15" s="6" customFormat="1" ht="30" customHeight="1">
      <c r="A3" s="335" t="s">
        <v>374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11"/>
      <c r="M3" s="5"/>
      <c r="N3" s="5"/>
      <c r="O3" s="5"/>
    </row>
    <row r="4" spans="1:15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5"/>
      <c r="M4" s="5"/>
      <c r="N4" s="5"/>
      <c r="O4" s="5"/>
    </row>
    <row r="5" spans="1:15" s="7" customFormat="1" ht="83.25" customHeight="1">
      <c r="A5" s="55" t="s">
        <v>129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50" t="s">
        <v>83</v>
      </c>
      <c r="L5" s="5"/>
      <c r="M5" s="5"/>
      <c r="N5" s="5"/>
      <c r="O5" s="5"/>
    </row>
    <row r="6" spans="1:15" s="7" customFormat="1" ht="83.25" customHeight="1">
      <c r="A6" s="51" t="s">
        <v>94</v>
      </c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28" t="s">
        <v>7</v>
      </c>
      <c r="L6" s="5"/>
      <c r="M6" s="5"/>
      <c r="N6" s="5"/>
      <c r="O6" s="5"/>
    </row>
    <row r="7" spans="1:15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70"/>
      <c r="L7" s="5"/>
      <c r="M7" s="5"/>
      <c r="N7" s="5"/>
      <c r="O7" s="5"/>
    </row>
    <row r="8" spans="1:15" s="7" customFormat="1" ht="34.5" customHeight="1">
      <c r="A8" s="34" t="s">
        <v>40</v>
      </c>
      <c r="B8" s="255">
        <v>0</v>
      </c>
      <c r="C8" s="255">
        <v>0</v>
      </c>
      <c r="D8" s="255">
        <v>600</v>
      </c>
      <c r="E8" s="255">
        <v>1966</v>
      </c>
      <c r="F8" s="255">
        <v>2422</v>
      </c>
      <c r="G8" s="255">
        <v>10960</v>
      </c>
      <c r="H8" s="255">
        <v>1290</v>
      </c>
      <c r="I8" s="255">
        <v>956</v>
      </c>
      <c r="J8" s="255">
        <v>2540</v>
      </c>
      <c r="K8" s="260">
        <f>SUM(B8:J8)</f>
        <v>20734</v>
      </c>
      <c r="L8" s="14"/>
      <c r="M8" s="14"/>
      <c r="N8" s="5"/>
      <c r="O8" s="5"/>
    </row>
    <row r="9" spans="1:15" s="7" customFormat="1" ht="34.5" customHeight="1">
      <c r="A9" s="33" t="s">
        <v>41</v>
      </c>
      <c r="B9" s="257">
        <v>2855</v>
      </c>
      <c r="C9" s="257">
        <v>19914</v>
      </c>
      <c r="D9" s="257">
        <v>51190</v>
      </c>
      <c r="E9" s="257">
        <v>66072</v>
      </c>
      <c r="F9" s="257">
        <v>21943</v>
      </c>
      <c r="G9" s="257">
        <v>142551</v>
      </c>
      <c r="H9" s="257">
        <v>8473</v>
      </c>
      <c r="I9" s="257">
        <v>7362</v>
      </c>
      <c r="J9" s="257">
        <v>19870</v>
      </c>
      <c r="K9" s="261">
        <f aca="true" t="shared" si="0" ref="K9:K18">SUM(B9:J9)</f>
        <v>340230</v>
      </c>
      <c r="L9" s="14"/>
      <c r="M9" s="14"/>
      <c r="N9" s="5"/>
      <c r="O9" s="5"/>
    </row>
    <row r="10" spans="1:15" s="7" customFormat="1" ht="34.5" customHeight="1">
      <c r="A10" s="34" t="s">
        <v>42</v>
      </c>
      <c r="B10" s="255">
        <v>21852</v>
      </c>
      <c r="C10" s="255">
        <v>106120</v>
      </c>
      <c r="D10" s="255">
        <v>171336</v>
      </c>
      <c r="E10" s="255">
        <v>141724</v>
      </c>
      <c r="F10" s="255">
        <v>39139</v>
      </c>
      <c r="G10" s="255">
        <v>306729</v>
      </c>
      <c r="H10" s="255">
        <v>11142</v>
      </c>
      <c r="I10" s="255">
        <v>12342</v>
      </c>
      <c r="J10" s="255">
        <v>37323</v>
      </c>
      <c r="K10" s="260">
        <f t="shared" si="0"/>
        <v>847707</v>
      </c>
      <c r="L10" s="14"/>
      <c r="M10" s="14"/>
      <c r="N10" s="5"/>
      <c r="O10" s="5"/>
    </row>
    <row r="11" spans="1:15" s="7" customFormat="1" ht="34.5" customHeight="1">
      <c r="A11" s="33" t="s">
        <v>43</v>
      </c>
      <c r="B11" s="257">
        <v>33145</v>
      </c>
      <c r="C11" s="257">
        <v>105448</v>
      </c>
      <c r="D11" s="257">
        <v>203908</v>
      </c>
      <c r="E11" s="257">
        <v>160289</v>
      </c>
      <c r="F11" s="257">
        <v>30707</v>
      </c>
      <c r="G11" s="257">
        <v>295351</v>
      </c>
      <c r="H11" s="257">
        <v>14876</v>
      </c>
      <c r="I11" s="257">
        <v>5835</v>
      </c>
      <c r="J11" s="257">
        <v>39963</v>
      </c>
      <c r="K11" s="261">
        <f t="shared" si="0"/>
        <v>889522</v>
      </c>
      <c r="L11" s="14"/>
      <c r="M11" s="14"/>
      <c r="N11" s="5"/>
      <c r="O11" s="5"/>
    </row>
    <row r="12" spans="1:15" s="7" customFormat="1" ht="34.5" customHeight="1">
      <c r="A12" s="34" t="s">
        <v>44</v>
      </c>
      <c r="B12" s="255">
        <v>38867</v>
      </c>
      <c r="C12" s="255">
        <v>97735</v>
      </c>
      <c r="D12" s="255">
        <v>209810</v>
      </c>
      <c r="E12" s="255">
        <v>111643</v>
      </c>
      <c r="F12" s="255">
        <v>24696</v>
      </c>
      <c r="G12" s="255">
        <v>259863</v>
      </c>
      <c r="H12" s="255">
        <v>11184</v>
      </c>
      <c r="I12" s="255">
        <v>5000</v>
      </c>
      <c r="J12" s="255">
        <v>33501</v>
      </c>
      <c r="K12" s="260">
        <f t="shared" si="0"/>
        <v>792299</v>
      </c>
      <c r="L12" s="14"/>
      <c r="M12" s="14"/>
      <c r="N12" s="5"/>
      <c r="O12" s="5"/>
    </row>
    <row r="13" spans="1:15" s="7" customFormat="1" ht="34.5" customHeight="1">
      <c r="A13" s="33" t="s">
        <v>45</v>
      </c>
      <c r="B13" s="257">
        <v>45502</v>
      </c>
      <c r="C13" s="257">
        <v>70963</v>
      </c>
      <c r="D13" s="257">
        <v>139877</v>
      </c>
      <c r="E13" s="257">
        <v>80959</v>
      </c>
      <c r="F13" s="257">
        <v>18656</v>
      </c>
      <c r="G13" s="257">
        <v>223758</v>
      </c>
      <c r="H13" s="257">
        <v>13829</v>
      </c>
      <c r="I13" s="257">
        <v>2382</v>
      </c>
      <c r="J13" s="257">
        <v>20381</v>
      </c>
      <c r="K13" s="261">
        <f t="shared" si="0"/>
        <v>616307</v>
      </c>
      <c r="L13" s="14"/>
      <c r="M13" s="14"/>
      <c r="N13" s="5"/>
      <c r="O13" s="5"/>
    </row>
    <row r="14" spans="1:15" s="7" customFormat="1" ht="34.5" customHeight="1">
      <c r="A14" s="34" t="s">
        <v>46</v>
      </c>
      <c r="B14" s="255">
        <v>42342</v>
      </c>
      <c r="C14" s="255">
        <v>46758</v>
      </c>
      <c r="D14" s="255">
        <v>93121</v>
      </c>
      <c r="E14" s="255">
        <v>65644</v>
      </c>
      <c r="F14" s="255">
        <v>20547</v>
      </c>
      <c r="G14" s="255">
        <v>156318</v>
      </c>
      <c r="H14" s="255">
        <v>19946</v>
      </c>
      <c r="I14" s="255">
        <v>3483</v>
      </c>
      <c r="J14" s="255">
        <v>26355</v>
      </c>
      <c r="K14" s="260">
        <f t="shared" si="0"/>
        <v>474514</v>
      </c>
      <c r="L14" s="14"/>
      <c r="M14" s="14"/>
      <c r="N14" s="5"/>
      <c r="O14" s="5"/>
    </row>
    <row r="15" spans="1:15" s="7" customFormat="1" ht="34.5" customHeight="1">
      <c r="A15" s="33" t="s">
        <v>47</v>
      </c>
      <c r="B15" s="257">
        <v>37001</v>
      </c>
      <c r="C15" s="257">
        <v>22649</v>
      </c>
      <c r="D15" s="257">
        <v>44519</v>
      </c>
      <c r="E15" s="257">
        <v>38807</v>
      </c>
      <c r="F15" s="257">
        <v>20923</v>
      </c>
      <c r="G15" s="257">
        <v>77009</v>
      </c>
      <c r="H15" s="257">
        <v>29015</v>
      </c>
      <c r="I15" s="257">
        <v>2903</v>
      </c>
      <c r="J15" s="257">
        <v>22242</v>
      </c>
      <c r="K15" s="261">
        <f t="shared" si="0"/>
        <v>295068</v>
      </c>
      <c r="L15" s="14"/>
      <c r="M15" s="14"/>
      <c r="N15" s="5"/>
      <c r="O15" s="5"/>
    </row>
    <row r="16" spans="1:15" s="7" customFormat="1" ht="34.5" customHeight="1">
      <c r="A16" s="34" t="s">
        <v>48</v>
      </c>
      <c r="B16" s="255">
        <v>22636</v>
      </c>
      <c r="C16" s="255">
        <v>16886</v>
      </c>
      <c r="D16" s="255">
        <v>12179</v>
      </c>
      <c r="E16" s="255">
        <v>23940</v>
      </c>
      <c r="F16" s="255">
        <v>15400</v>
      </c>
      <c r="G16" s="255">
        <v>36749</v>
      </c>
      <c r="H16" s="255">
        <v>28091</v>
      </c>
      <c r="I16" s="255">
        <v>1082</v>
      </c>
      <c r="J16" s="255">
        <v>18711</v>
      </c>
      <c r="K16" s="260">
        <f t="shared" si="0"/>
        <v>175674</v>
      </c>
      <c r="L16" s="14"/>
      <c r="M16" s="14"/>
      <c r="N16" s="5"/>
      <c r="O16" s="5"/>
    </row>
    <row r="17" spans="1:15" s="7" customFormat="1" ht="34.5" customHeight="1">
      <c r="A17" s="33" t="s">
        <v>49</v>
      </c>
      <c r="B17" s="257">
        <v>7755</v>
      </c>
      <c r="C17" s="257">
        <v>2851</v>
      </c>
      <c r="D17" s="257">
        <v>969</v>
      </c>
      <c r="E17" s="257">
        <v>2109</v>
      </c>
      <c r="F17" s="257">
        <v>10742</v>
      </c>
      <c r="G17" s="257">
        <v>11817</v>
      </c>
      <c r="H17" s="257">
        <v>33997</v>
      </c>
      <c r="I17" s="257">
        <v>488</v>
      </c>
      <c r="J17" s="257">
        <v>7875</v>
      </c>
      <c r="K17" s="261">
        <f t="shared" si="0"/>
        <v>78603</v>
      </c>
      <c r="L17" s="14"/>
      <c r="M17" s="14"/>
      <c r="N17" s="5"/>
      <c r="O17" s="5"/>
    </row>
    <row r="18" spans="1:15" s="7" customFormat="1" ht="34.5" customHeight="1">
      <c r="A18" s="34" t="s">
        <v>50</v>
      </c>
      <c r="B18" s="255">
        <v>8927</v>
      </c>
      <c r="C18" s="255">
        <v>823</v>
      </c>
      <c r="D18" s="255">
        <v>689</v>
      </c>
      <c r="E18" s="255">
        <v>2145</v>
      </c>
      <c r="F18" s="255">
        <v>11969</v>
      </c>
      <c r="G18" s="255">
        <v>11449</v>
      </c>
      <c r="H18" s="255">
        <v>59241</v>
      </c>
      <c r="I18" s="255">
        <v>284</v>
      </c>
      <c r="J18" s="255">
        <v>4932</v>
      </c>
      <c r="K18" s="260">
        <f t="shared" si="0"/>
        <v>100459</v>
      </c>
      <c r="L18" s="14"/>
      <c r="M18" s="14"/>
      <c r="N18" s="5"/>
      <c r="O18" s="5"/>
    </row>
    <row r="19" spans="1:15" s="7" customFormat="1" ht="45" customHeight="1">
      <c r="A19" s="35" t="s">
        <v>343</v>
      </c>
      <c r="B19" s="259">
        <f>SUM(B8:B18)</f>
        <v>260882</v>
      </c>
      <c r="C19" s="259">
        <f aca="true" t="shared" si="1" ref="C19:K19">SUM(C8:C18)</f>
        <v>490147</v>
      </c>
      <c r="D19" s="259">
        <f t="shared" si="1"/>
        <v>928198</v>
      </c>
      <c r="E19" s="259">
        <f t="shared" si="1"/>
        <v>695298</v>
      </c>
      <c r="F19" s="259">
        <f t="shared" si="1"/>
        <v>217144</v>
      </c>
      <c r="G19" s="259">
        <f t="shared" si="1"/>
        <v>1532554</v>
      </c>
      <c r="H19" s="259">
        <f t="shared" si="1"/>
        <v>231084</v>
      </c>
      <c r="I19" s="259">
        <f t="shared" si="1"/>
        <v>42117</v>
      </c>
      <c r="J19" s="259">
        <f t="shared" si="1"/>
        <v>233693</v>
      </c>
      <c r="K19" s="263">
        <f t="shared" si="1"/>
        <v>4631117</v>
      </c>
      <c r="L19" s="14"/>
      <c r="M19" s="14"/>
      <c r="N19" s="5"/>
      <c r="O19" s="5"/>
    </row>
    <row r="20" spans="1:15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5"/>
    </row>
    <row r="21" spans="1:15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1:15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</row>
    <row r="25" spans="1:15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4" s="4" customFormat="1" ht="30" customHeight="1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2" t="s">
        <v>127</v>
      </c>
      <c r="L1" s="9"/>
      <c r="M1" s="9"/>
      <c r="N1" s="9"/>
    </row>
    <row r="2" spans="1:12" s="5" customFormat="1" ht="30" customHeight="1">
      <c r="A2" s="340" t="s">
        <v>264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8"/>
    </row>
    <row r="3" spans="1:16" s="6" customFormat="1" ht="30" customHeight="1">
      <c r="A3" s="335" t="s">
        <v>375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11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5"/>
      <c r="M4" s="5"/>
      <c r="N4" s="5"/>
      <c r="O4" s="5"/>
      <c r="P4" s="5"/>
    </row>
    <row r="5" spans="1:16" s="7" customFormat="1" ht="83.25" customHeight="1">
      <c r="A5" s="55" t="s">
        <v>129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50" t="s">
        <v>83</v>
      </c>
      <c r="L5" s="5"/>
      <c r="M5" s="5"/>
      <c r="N5" s="5"/>
      <c r="O5" s="5"/>
      <c r="P5" s="5"/>
    </row>
    <row r="6" spans="1:16" s="7" customFormat="1" ht="83.25" customHeight="1">
      <c r="A6" s="51" t="s">
        <v>94</v>
      </c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28" t="s">
        <v>7</v>
      </c>
      <c r="L6" s="5"/>
      <c r="M6" s="5"/>
      <c r="N6" s="5"/>
      <c r="O6" s="5"/>
      <c r="P6" s="5"/>
    </row>
    <row r="7" spans="1:16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70"/>
      <c r="L7" s="5"/>
      <c r="M7" s="5"/>
      <c r="N7" s="5"/>
      <c r="O7" s="5"/>
      <c r="P7" s="5"/>
    </row>
    <row r="8" spans="1:16" s="7" customFormat="1" ht="34.5" customHeight="1">
      <c r="A8" s="34" t="s">
        <v>40</v>
      </c>
      <c r="B8" s="255">
        <v>0</v>
      </c>
      <c r="C8" s="255">
        <v>0</v>
      </c>
      <c r="D8" s="255">
        <v>600</v>
      </c>
      <c r="E8" s="255">
        <v>1829</v>
      </c>
      <c r="F8" s="255">
        <v>2422</v>
      </c>
      <c r="G8" s="255">
        <v>10130</v>
      </c>
      <c r="H8" s="255">
        <v>1290</v>
      </c>
      <c r="I8" s="255">
        <v>956</v>
      </c>
      <c r="J8" s="255">
        <v>2540</v>
      </c>
      <c r="K8" s="260">
        <f>SUM(B8:J8)</f>
        <v>19767</v>
      </c>
      <c r="L8" s="14"/>
      <c r="M8" s="14"/>
      <c r="N8" s="14"/>
      <c r="O8" s="5"/>
      <c r="P8" s="5"/>
    </row>
    <row r="9" spans="1:16" s="7" customFormat="1" ht="34.5" customHeight="1">
      <c r="A9" s="33" t="s">
        <v>41</v>
      </c>
      <c r="B9" s="257">
        <v>2855</v>
      </c>
      <c r="C9" s="257">
        <v>13885</v>
      </c>
      <c r="D9" s="257">
        <v>31364</v>
      </c>
      <c r="E9" s="257">
        <v>55795</v>
      </c>
      <c r="F9" s="257">
        <v>19442</v>
      </c>
      <c r="G9" s="257">
        <v>136875</v>
      </c>
      <c r="H9" s="257">
        <v>8473</v>
      </c>
      <c r="I9" s="257">
        <v>6328</v>
      </c>
      <c r="J9" s="257">
        <v>19477</v>
      </c>
      <c r="K9" s="261">
        <f aca="true" t="shared" si="0" ref="K9:K18">SUM(B9:J9)</f>
        <v>294494</v>
      </c>
      <c r="L9" s="14"/>
      <c r="M9" s="14"/>
      <c r="N9" s="14"/>
      <c r="O9" s="5"/>
      <c r="P9" s="5"/>
    </row>
    <row r="10" spans="1:16" s="7" customFormat="1" ht="34.5" customHeight="1">
      <c r="A10" s="34" t="s">
        <v>42</v>
      </c>
      <c r="B10" s="255">
        <v>19089</v>
      </c>
      <c r="C10" s="255">
        <v>72241</v>
      </c>
      <c r="D10" s="255">
        <v>115296</v>
      </c>
      <c r="E10" s="255">
        <v>122460</v>
      </c>
      <c r="F10" s="255">
        <v>37661</v>
      </c>
      <c r="G10" s="255">
        <v>299266</v>
      </c>
      <c r="H10" s="255">
        <v>11018</v>
      </c>
      <c r="I10" s="255">
        <v>10351</v>
      </c>
      <c r="J10" s="255">
        <v>36551</v>
      </c>
      <c r="K10" s="260">
        <f t="shared" si="0"/>
        <v>723933</v>
      </c>
      <c r="L10" s="14"/>
      <c r="M10" s="14"/>
      <c r="N10" s="14"/>
      <c r="O10" s="5"/>
      <c r="P10" s="5"/>
    </row>
    <row r="11" spans="1:16" s="7" customFormat="1" ht="34.5" customHeight="1">
      <c r="A11" s="33" t="s">
        <v>43</v>
      </c>
      <c r="B11" s="257">
        <v>29911</v>
      </c>
      <c r="C11" s="257">
        <v>66151</v>
      </c>
      <c r="D11" s="257">
        <v>116692</v>
      </c>
      <c r="E11" s="257">
        <v>133231</v>
      </c>
      <c r="F11" s="257">
        <v>29807</v>
      </c>
      <c r="G11" s="257">
        <v>290320</v>
      </c>
      <c r="H11" s="257">
        <v>14876</v>
      </c>
      <c r="I11" s="257">
        <v>4899</v>
      </c>
      <c r="J11" s="257">
        <v>38805</v>
      </c>
      <c r="K11" s="261">
        <f t="shared" si="0"/>
        <v>724692</v>
      </c>
      <c r="L11" s="14"/>
      <c r="M11" s="14"/>
      <c r="N11" s="14"/>
      <c r="O11" s="5"/>
      <c r="P11" s="5"/>
    </row>
    <row r="12" spans="1:16" s="7" customFormat="1" ht="34.5" customHeight="1">
      <c r="A12" s="34" t="s">
        <v>44</v>
      </c>
      <c r="B12" s="255">
        <v>34789</v>
      </c>
      <c r="C12" s="255">
        <v>63733</v>
      </c>
      <c r="D12" s="255">
        <v>120447</v>
      </c>
      <c r="E12" s="255">
        <v>92012</v>
      </c>
      <c r="F12" s="255">
        <v>23491</v>
      </c>
      <c r="G12" s="255">
        <v>253837</v>
      </c>
      <c r="H12" s="255">
        <v>11184</v>
      </c>
      <c r="I12" s="255">
        <v>4783</v>
      </c>
      <c r="J12" s="255">
        <v>33501</v>
      </c>
      <c r="K12" s="260">
        <f t="shared" si="0"/>
        <v>637777</v>
      </c>
      <c r="L12" s="14"/>
      <c r="M12" s="14"/>
      <c r="N12" s="14"/>
      <c r="O12" s="5"/>
      <c r="P12" s="5"/>
    </row>
    <row r="13" spans="1:16" s="7" customFormat="1" ht="34.5" customHeight="1">
      <c r="A13" s="33" t="s">
        <v>45</v>
      </c>
      <c r="B13" s="257">
        <v>40999</v>
      </c>
      <c r="C13" s="257">
        <v>45915</v>
      </c>
      <c r="D13" s="257">
        <v>88312</v>
      </c>
      <c r="E13" s="257">
        <v>72919</v>
      </c>
      <c r="F13" s="257">
        <v>17928</v>
      </c>
      <c r="G13" s="257">
        <v>217709</v>
      </c>
      <c r="H13" s="257">
        <v>13829</v>
      </c>
      <c r="I13" s="257">
        <v>2382</v>
      </c>
      <c r="J13" s="257">
        <v>20381</v>
      </c>
      <c r="K13" s="261">
        <f t="shared" si="0"/>
        <v>520374</v>
      </c>
      <c r="L13" s="14"/>
      <c r="M13" s="14"/>
      <c r="N13" s="14"/>
      <c r="O13" s="5"/>
      <c r="P13" s="5"/>
    </row>
    <row r="14" spans="1:16" s="7" customFormat="1" ht="34.5" customHeight="1">
      <c r="A14" s="34" t="s">
        <v>46</v>
      </c>
      <c r="B14" s="255">
        <v>38798</v>
      </c>
      <c r="C14" s="255">
        <v>32717</v>
      </c>
      <c r="D14" s="255">
        <v>64716</v>
      </c>
      <c r="E14" s="255">
        <v>57749</v>
      </c>
      <c r="F14" s="255">
        <v>20547</v>
      </c>
      <c r="G14" s="255">
        <v>151798</v>
      </c>
      <c r="H14" s="255">
        <v>19694</v>
      </c>
      <c r="I14" s="255">
        <v>3232</v>
      </c>
      <c r="J14" s="255">
        <v>26355</v>
      </c>
      <c r="K14" s="260">
        <f t="shared" si="0"/>
        <v>415606</v>
      </c>
      <c r="L14" s="14"/>
      <c r="M14" s="14"/>
      <c r="N14" s="14"/>
      <c r="O14" s="5"/>
      <c r="P14" s="5"/>
    </row>
    <row r="15" spans="1:16" s="7" customFormat="1" ht="34.5" customHeight="1">
      <c r="A15" s="33" t="s">
        <v>47</v>
      </c>
      <c r="B15" s="257">
        <v>35604</v>
      </c>
      <c r="C15" s="257">
        <v>19940</v>
      </c>
      <c r="D15" s="257">
        <v>35998</v>
      </c>
      <c r="E15" s="257">
        <v>34664</v>
      </c>
      <c r="F15" s="257">
        <v>20810</v>
      </c>
      <c r="G15" s="257">
        <v>72555</v>
      </c>
      <c r="H15" s="257">
        <v>28769</v>
      </c>
      <c r="I15" s="257">
        <v>2903</v>
      </c>
      <c r="J15" s="257">
        <v>21947</v>
      </c>
      <c r="K15" s="261">
        <f t="shared" si="0"/>
        <v>273190</v>
      </c>
      <c r="L15" s="14"/>
      <c r="M15" s="14"/>
      <c r="N15" s="14"/>
      <c r="O15" s="5"/>
      <c r="P15" s="5"/>
    </row>
    <row r="16" spans="1:16" s="7" customFormat="1" ht="34.5" customHeight="1">
      <c r="A16" s="34" t="s">
        <v>48</v>
      </c>
      <c r="B16" s="255">
        <v>22636</v>
      </c>
      <c r="C16" s="255">
        <v>14690</v>
      </c>
      <c r="D16" s="255">
        <v>9497</v>
      </c>
      <c r="E16" s="255">
        <v>23180</v>
      </c>
      <c r="F16" s="255">
        <v>15040</v>
      </c>
      <c r="G16" s="255">
        <v>34324</v>
      </c>
      <c r="H16" s="255">
        <v>28043</v>
      </c>
      <c r="I16" s="255">
        <v>1082</v>
      </c>
      <c r="J16" s="255">
        <v>18711</v>
      </c>
      <c r="K16" s="260">
        <f t="shared" si="0"/>
        <v>167203</v>
      </c>
      <c r="L16" s="14"/>
      <c r="M16" s="14"/>
      <c r="N16" s="14"/>
      <c r="O16" s="5"/>
      <c r="P16" s="5"/>
    </row>
    <row r="17" spans="1:16" s="7" customFormat="1" ht="34.5" customHeight="1">
      <c r="A17" s="33" t="s">
        <v>49</v>
      </c>
      <c r="B17" s="257">
        <v>7211</v>
      </c>
      <c r="C17" s="257">
        <v>2200</v>
      </c>
      <c r="D17" s="257">
        <v>969</v>
      </c>
      <c r="E17" s="257">
        <v>2109</v>
      </c>
      <c r="F17" s="257">
        <v>10186</v>
      </c>
      <c r="G17" s="257">
        <v>10791</v>
      </c>
      <c r="H17" s="257">
        <v>33997</v>
      </c>
      <c r="I17" s="257">
        <v>488</v>
      </c>
      <c r="J17" s="257">
        <v>7875</v>
      </c>
      <c r="K17" s="261">
        <f t="shared" si="0"/>
        <v>75826</v>
      </c>
      <c r="L17" s="14"/>
      <c r="M17" s="14"/>
      <c r="N17" s="14"/>
      <c r="O17" s="5"/>
      <c r="P17" s="5"/>
    </row>
    <row r="18" spans="1:16" s="7" customFormat="1" ht="34.5" customHeight="1">
      <c r="A18" s="34" t="s">
        <v>50</v>
      </c>
      <c r="B18" s="255">
        <v>8927</v>
      </c>
      <c r="C18" s="255">
        <v>222</v>
      </c>
      <c r="D18" s="255">
        <v>689</v>
      </c>
      <c r="E18" s="255">
        <v>2145</v>
      </c>
      <c r="F18" s="255">
        <v>11738</v>
      </c>
      <c r="G18" s="255">
        <v>10874</v>
      </c>
      <c r="H18" s="255">
        <v>58582</v>
      </c>
      <c r="I18" s="255">
        <v>284</v>
      </c>
      <c r="J18" s="255">
        <v>4932</v>
      </c>
      <c r="K18" s="260">
        <f t="shared" si="0"/>
        <v>98393</v>
      </c>
      <c r="L18" s="14"/>
      <c r="M18" s="14"/>
      <c r="N18" s="14"/>
      <c r="O18" s="5"/>
      <c r="P18" s="5"/>
    </row>
    <row r="19" spans="1:16" s="7" customFormat="1" ht="45" customHeight="1">
      <c r="A19" s="35" t="s">
        <v>343</v>
      </c>
      <c r="B19" s="259">
        <f>SUM(B8:B18)</f>
        <v>240819</v>
      </c>
      <c r="C19" s="259">
        <f aca="true" t="shared" si="1" ref="C19:K19">SUM(C8:C18)</f>
        <v>331694</v>
      </c>
      <c r="D19" s="259">
        <f t="shared" si="1"/>
        <v>584580</v>
      </c>
      <c r="E19" s="259">
        <f t="shared" si="1"/>
        <v>598093</v>
      </c>
      <c r="F19" s="259">
        <f t="shared" si="1"/>
        <v>209072</v>
      </c>
      <c r="G19" s="259">
        <f t="shared" si="1"/>
        <v>1488479</v>
      </c>
      <c r="H19" s="259">
        <f t="shared" si="1"/>
        <v>229755</v>
      </c>
      <c r="I19" s="259">
        <f t="shared" si="1"/>
        <v>37688</v>
      </c>
      <c r="J19" s="259">
        <f t="shared" si="1"/>
        <v>231075</v>
      </c>
      <c r="K19" s="262">
        <f t="shared" si="1"/>
        <v>3951255</v>
      </c>
      <c r="L19" s="14"/>
      <c r="M19" s="14"/>
      <c r="N19" s="14"/>
      <c r="O19" s="5"/>
      <c r="P19" s="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3">
    <mergeCell ref="A2:K2"/>
    <mergeCell ref="A3:K3"/>
    <mergeCell ref="A4:K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25"/>
  <sheetViews>
    <sheetView rightToLeft="1" zoomScale="50" zoomScaleNormal="50" zoomScalePageLayoutView="0" workbookViewId="0" topLeftCell="A8">
      <selection activeCell="H13" sqref="H13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341</v>
      </c>
    </row>
    <row r="2" spans="1:12" s="5" customFormat="1" ht="30" customHeight="1">
      <c r="A2" s="342" t="s">
        <v>223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3" s="6" customFormat="1" ht="30" customHeight="1">
      <c r="A3" s="343" t="s">
        <v>376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5"/>
    </row>
    <row r="4" spans="1:13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</row>
    <row r="5" spans="1:13" s="7" customFormat="1" ht="92.25" customHeight="1">
      <c r="A5" s="344" t="s">
        <v>59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60</v>
      </c>
      <c r="M5" s="5"/>
    </row>
    <row r="6" spans="1:13" s="7" customFormat="1" ht="87.7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</row>
    <row r="7" spans="1:13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  <c r="M7" s="5"/>
    </row>
    <row r="8" spans="1:13" s="7" customFormat="1" ht="45" customHeight="1">
      <c r="A8" s="74" t="s">
        <v>51</v>
      </c>
      <c r="B8" s="255">
        <v>374</v>
      </c>
      <c r="C8" s="255">
        <v>0</v>
      </c>
      <c r="D8" s="255">
        <v>0</v>
      </c>
      <c r="E8" s="255">
        <v>0</v>
      </c>
      <c r="F8" s="255">
        <v>26762</v>
      </c>
      <c r="G8" s="255">
        <v>75143</v>
      </c>
      <c r="H8" s="255">
        <v>71976</v>
      </c>
      <c r="I8" s="255">
        <v>5186</v>
      </c>
      <c r="J8" s="255">
        <v>90448</v>
      </c>
      <c r="K8" s="256">
        <f>SUM(B8:J8)</f>
        <v>269889</v>
      </c>
      <c r="L8" s="122" t="s">
        <v>61</v>
      </c>
      <c r="M8" s="5"/>
    </row>
    <row r="9" spans="1:13" s="7" customFormat="1" ht="45" customHeight="1">
      <c r="A9" s="125" t="s">
        <v>52</v>
      </c>
      <c r="B9" s="257">
        <v>3346</v>
      </c>
      <c r="C9" s="257">
        <v>0</v>
      </c>
      <c r="D9" s="257">
        <v>0</v>
      </c>
      <c r="E9" s="257">
        <v>7791</v>
      </c>
      <c r="F9" s="257">
        <v>84314</v>
      </c>
      <c r="G9" s="257">
        <v>361388</v>
      </c>
      <c r="H9" s="257">
        <v>161988</v>
      </c>
      <c r="I9" s="257">
        <v>22850</v>
      </c>
      <c r="J9" s="257">
        <v>462121</v>
      </c>
      <c r="K9" s="258">
        <f aca="true" t="shared" si="0" ref="K9:K16">SUM(B9:J9)</f>
        <v>1103798</v>
      </c>
      <c r="L9" s="126" t="s">
        <v>62</v>
      </c>
      <c r="M9" s="5"/>
    </row>
    <row r="10" spans="1:13" s="7" customFormat="1" ht="45" customHeight="1">
      <c r="A10" s="73" t="s">
        <v>53</v>
      </c>
      <c r="B10" s="255">
        <v>9740</v>
      </c>
      <c r="C10" s="255">
        <v>0</v>
      </c>
      <c r="D10" s="255">
        <v>353</v>
      </c>
      <c r="E10" s="255">
        <v>39839</v>
      </c>
      <c r="F10" s="255">
        <v>138046</v>
      </c>
      <c r="G10" s="255">
        <v>521136</v>
      </c>
      <c r="H10" s="255">
        <v>148629</v>
      </c>
      <c r="I10" s="255">
        <v>54222</v>
      </c>
      <c r="J10" s="255">
        <v>643847</v>
      </c>
      <c r="K10" s="256">
        <f t="shared" si="0"/>
        <v>1555812</v>
      </c>
      <c r="L10" s="122" t="s">
        <v>71</v>
      </c>
      <c r="M10" s="5"/>
    </row>
    <row r="11" spans="1:13" s="7" customFormat="1" ht="45" customHeight="1">
      <c r="A11" s="125" t="s">
        <v>54</v>
      </c>
      <c r="B11" s="257">
        <v>16392</v>
      </c>
      <c r="C11" s="257">
        <v>88</v>
      </c>
      <c r="D11" s="257">
        <v>504</v>
      </c>
      <c r="E11" s="257">
        <v>114702</v>
      </c>
      <c r="F11" s="257">
        <v>255727</v>
      </c>
      <c r="G11" s="257">
        <v>703807</v>
      </c>
      <c r="H11" s="257">
        <v>92385</v>
      </c>
      <c r="I11" s="257">
        <v>54703</v>
      </c>
      <c r="J11" s="257">
        <v>766993</v>
      </c>
      <c r="K11" s="258">
        <f t="shared" si="0"/>
        <v>2005301</v>
      </c>
      <c r="L11" s="126" t="s">
        <v>72</v>
      </c>
      <c r="M11" s="5"/>
    </row>
    <row r="12" spans="1:13" s="7" customFormat="1" ht="45" customHeight="1">
      <c r="A12" s="73" t="s">
        <v>77</v>
      </c>
      <c r="B12" s="255">
        <v>87810</v>
      </c>
      <c r="C12" s="255">
        <v>2699</v>
      </c>
      <c r="D12" s="255">
        <v>138790</v>
      </c>
      <c r="E12" s="255">
        <v>431771</v>
      </c>
      <c r="F12" s="255">
        <v>310170</v>
      </c>
      <c r="G12" s="255">
        <v>976512</v>
      </c>
      <c r="H12" s="255">
        <v>61168</v>
      </c>
      <c r="I12" s="255">
        <v>47783</v>
      </c>
      <c r="J12" s="255">
        <v>447224</v>
      </c>
      <c r="K12" s="256">
        <f t="shared" si="0"/>
        <v>2503927</v>
      </c>
      <c r="L12" s="124" t="s">
        <v>81</v>
      </c>
      <c r="M12" s="5"/>
    </row>
    <row r="13" spans="1:13" s="7" customFormat="1" ht="45" customHeight="1">
      <c r="A13" s="125" t="s">
        <v>55</v>
      </c>
      <c r="B13" s="257">
        <v>33000</v>
      </c>
      <c r="C13" s="257">
        <v>2982</v>
      </c>
      <c r="D13" s="257">
        <v>386197</v>
      </c>
      <c r="E13" s="257">
        <v>88016</v>
      </c>
      <c r="F13" s="257">
        <v>46331</v>
      </c>
      <c r="G13" s="257">
        <v>55765</v>
      </c>
      <c r="H13" s="257">
        <v>3482</v>
      </c>
      <c r="I13" s="257">
        <v>7421</v>
      </c>
      <c r="J13" s="257">
        <v>55020</v>
      </c>
      <c r="K13" s="258">
        <f t="shared" si="0"/>
        <v>678214</v>
      </c>
      <c r="L13" s="126" t="s">
        <v>73</v>
      </c>
      <c r="M13" s="5"/>
    </row>
    <row r="14" spans="1:13" s="7" customFormat="1" ht="45" customHeight="1">
      <c r="A14" s="123" t="s">
        <v>56</v>
      </c>
      <c r="B14" s="255">
        <v>206883</v>
      </c>
      <c r="C14" s="255">
        <v>1007419</v>
      </c>
      <c r="D14" s="255">
        <v>663939</v>
      </c>
      <c r="E14" s="255">
        <v>146149</v>
      </c>
      <c r="F14" s="255">
        <v>117325</v>
      </c>
      <c r="G14" s="255">
        <v>108703</v>
      </c>
      <c r="H14" s="255">
        <v>6754</v>
      </c>
      <c r="I14" s="255">
        <v>5087</v>
      </c>
      <c r="J14" s="255">
        <v>39578</v>
      </c>
      <c r="K14" s="256">
        <f t="shared" si="0"/>
        <v>2301837</v>
      </c>
      <c r="L14" s="124" t="s">
        <v>266</v>
      </c>
      <c r="M14" s="5"/>
    </row>
    <row r="15" spans="1:13" s="7" customFormat="1" ht="45" customHeight="1">
      <c r="A15" s="125" t="s">
        <v>333</v>
      </c>
      <c r="B15" s="257">
        <v>25386</v>
      </c>
      <c r="C15" s="257">
        <v>87906</v>
      </c>
      <c r="D15" s="257">
        <v>9970</v>
      </c>
      <c r="E15" s="257">
        <v>5388</v>
      </c>
      <c r="F15" s="257">
        <v>3326</v>
      </c>
      <c r="G15" s="257">
        <v>4870</v>
      </c>
      <c r="H15" s="257">
        <v>102</v>
      </c>
      <c r="I15" s="257">
        <v>0</v>
      </c>
      <c r="J15" s="257">
        <v>164</v>
      </c>
      <c r="K15" s="258">
        <f t="shared" si="0"/>
        <v>137112</v>
      </c>
      <c r="L15" s="127" t="s">
        <v>267</v>
      </c>
      <c r="M15" s="5"/>
    </row>
    <row r="16" spans="1:13" s="7" customFormat="1" ht="45" customHeight="1">
      <c r="A16" s="73" t="s">
        <v>58</v>
      </c>
      <c r="B16" s="255">
        <v>7881</v>
      </c>
      <c r="C16" s="255">
        <v>68865</v>
      </c>
      <c r="D16" s="255">
        <v>762</v>
      </c>
      <c r="E16" s="255">
        <v>0</v>
      </c>
      <c r="F16" s="255">
        <v>0</v>
      </c>
      <c r="G16" s="255">
        <v>1335</v>
      </c>
      <c r="H16" s="255">
        <v>0</v>
      </c>
      <c r="I16" s="255">
        <v>0</v>
      </c>
      <c r="J16" s="255">
        <v>0</v>
      </c>
      <c r="K16" s="256">
        <f t="shared" si="0"/>
        <v>78843</v>
      </c>
      <c r="L16" s="122" t="s">
        <v>74</v>
      </c>
      <c r="M16" s="5"/>
    </row>
    <row r="17" spans="1:13" s="7" customFormat="1" ht="49.5" customHeight="1">
      <c r="A17" s="113" t="s">
        <v>332</v>
      </c>
      <c r="B17" s="259">
        <f>SUM(B8:B16)</f>
        <v>390812</v>
      </c>
      <c r="C17" s="259">
        <f aca="true" t="shared" si="1" ref="C17:J17">SUM(C8:C16)</f>
        <v>1169959</v>
      </c>
      <c r="D17" s="259">
        <f t="shared" si="1"/>
        <v>1200515</v>
      </c>
      <c r="E17" s="259">
        <f t="shared" si="1"/>
        <v>833656</v>
      </c>
      <c r="F17" s="259">
        <f t="shared" si="1"/>
        <v>982001</v>
      </c>
      <c r="G17" s="259">
        <f t="shared" si="1"/>
        <v>2808659</v>
      </c>
      <c r="H17" s="259">
        <f t="shared" si="1"/>
        <v>546484</v>
      </c>
      <c r="I17" s="259">
        <f t="shared" si="1"/>
        <v>197252</v>
      </c>
      <c r="J17" s="259">
        <f t="shared" si="1"/>
        <v>2505395</v>
      </c>
      <c r="K17" s="259">
        <f>SUM(K8:K16)</f>
        <v>10634733</v>
      </c>
      <c r="L17" s="114" t="s">
        <v>7</v>
      </c>
      <c r="M17" s="5"/>
    </row>
    <row r="18" spans="1:13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</row>
    <row r="19" spans="1:13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1:13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</row>
    <row r="21" spans="1:13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</row>
    <row r="22" spans="1:13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1:13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3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3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</sheetData>
  <sheetProtection/>
  <mergeCells count="5">
    <mergeCell ref="A2:L2"/>
    <mergeCell ref="A3:L3"/>
    <mergeCell ref="A4:L4"/>
    <mergeCell ref="A5:A6"/>
    <mergeCell ref="L5:L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5"/>
  <sheetViews>
    <sheetView rightToLeft="1" zoomScale="50" zoomScaleNormal="50" zoomScalePageLayoutView="0" workbookViewId="0" topLeftCell="A8">
      <selection activeCell="H13" sqref="H13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131</v>
      </c>
    </row>
    <row r="2" spans="1:12" s="5" customFormat="1" ht="30" customHeight="1">
      <c r="A2" s="342" t="s">
        <v>224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s="6" customFormat="1" ht="30" customHeight="1">
      <c r="A3" s="343" t="s">
        <v>377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 s="7" customFormat="1" ht="92.25" customHeight="1">
      <c r="A5" s="344" t="s">
        <v>59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60</v>
      </c>
    </row>
    <row r="6" spans="1:12" s="7" customFormat="1" ht="87.7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</row>
    <row r="7" spans="1:12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</row>
    <row r="8" spans="1:12" s="7" customFormat="1" ht="45" customHeight="1">
      <c r="A8" s="74" t="s">
        <v>51</v>
      </c>
      <c r="B8" s="255">
        <v>374</v>
      </c>
      <c r="C8" s="255">
        <v>0</v>
      </c>
      <c r="D8" s="255">
        <v>0</v>
      </c>
      <c r="E8" s="255">
        <v>0</v>
      </c>
      <c r="F8" s="255">
        <v>26401</v>
      </c>
      <c r="G8" s="255">
        <v>42949</v>
      </c>
      <c r="H8" s="255">
        <v>70873</v>
      </c>
      <c r="I8" s="255">
        <v>5186</v>
      </c>
      <c r="J8" s="255">
        <v>90008</v>
      </c>
      <c r="K8" s="256">
        <f>SUM(B8:J8)</f>
        <v>235791</v>
      </c>
      <c r="L8" s="122" t="s">
        <v>61</v>
      </c>
    </row>
    <row r="9" spans="1:12" s="7" customFormat="1" ht="45" customHeight="1">
      <c r="A9" s="125" t="s">
        <v>52</v>
      </c>
      <c r="B9" s="257">
        <v>3189</v>
      </c>
      <c r="C9" s="257">
        <v>0</v>
      </c>
      <c r="D9" s="257">
        <v>0</v>
      </c>
      <c r="E9" s="257">
        <v>7534</v>
      </c>
      <c r="F9" s="257">
        <v>83758</v>
      </c>
      <c r="G9" s="257">
        <v>182898</v>
      </c>
      <c r="H9" s="257">
        <v>161988</v>
      </c>
      <c r="I9" s="257">
        <v>22134</v>
      </c>
      <c r="J9" s="257">
        <v>458499</v>
      </c>
      <c r="K9" s="258">
        <f aca="true" t="shared" si="0" ref="K9:K16">SUM(B9:J9)</f>
        <v>920000</v>
      </c>
      <c r="L9" s="126" t="s">
        <v>62</v>
      </c>
    </row>
    <row r="10" spans="1:12" s="7" customFormat="1" ht="45" customHeight="1">
      <c r="A10" s="73" t="s">
        <v>53</v>
      </c>
      <c r="B10" s="255">
        <v>9740</v>
      </c>
      <c r="C10" s="255">
        <v>0</v>
      </c>
      <c r="D10" s="255">
        <v>353</v>
      </c>
      <c r="E10" s="255">
        <v>38561</v>
      </c>
      <c r="F10" s="255">
        <v>135903</v>
      </c>
      <c r="G10" s="255">
        <v>365065</v>
      </c>
      <c r="H10" s="255">
        <v>148557</v>
      </c>
      <c r="I10" s="255">
        <v>53188</v>
      </c>
      <c r="J10" s="255">
        <v>641148</v>
      </c>
      <c r="K10" s="256">
        <f t="shared" si="0"/>
        <v>1392515</v>
      </c>
      <c r="L10" s="122" t="s">
        <v>71</v>
      </c>
    </row>
    <row r="11" spans="1:12" s="7" customFormat="1" ht="45" customHeight="1">
      <c r="A11" s="125" t="s">
        <v>54</v>
      </c>
      <c r="B11" s="257">
        <v>16061</v>
      </c>
      <c r="C11" s="257">
        <v>88</v>
      </c>
      <c r="D11" s="257">
        <v>504</v>
      </c>
      <c r="E11" s="257">
        <v>108257</v>
      </c>
      <c r="F11" s="257">
        <v>253878</v>
      </c>
      <c r="G11" s="257">
        <v>555029</v>
      </c>
      <c r="H11" s="257">
        <v>91586</v>
      </c>
      <c r="I11" s="257">
        <v>52329</v>
      </c>
      <c r="J11" s="257">
        <v>761559</v>
      </c>
      <c r="K11" s="258">
        <f t="shared" si="0"/>
        <v>1839291</v>
      </c>
      <c r="L11" s="126" t="s">
        <v>72</v>
      </c>
    </row>
    <row r="12" spans="1:12" s="7" customFormat="1" ht="45" customHeight="1">
      <c r="A12" s="73" t="s">
        <v>77</v>
      </c>
      <c r="B12" s="255">
        <v>86879</v>
      </c>
      <c r="C12" s="255">
        <v>2634</v>
      </c>
      <c r="D12" s="255">
        <v>120949</v>
      </c>
      <c r="E12" s="255">
        <v>386662</v>
      </c>
      <c r="F12" s="255">
        <v>305706</v>
      </c>
      <c r="G12" s="255">
        <v>937156</v>
      </c>
      <c r="H12" s="255">
        <v>60992</v>
      </c>
      <c r="I12" s="255">
        <v>44971</v>
      </c>
      <c r="J12" s="255">
        <v>444464</v>
      </c>
      <c r="K12" s="256">
        <f t="shared" si="0"/>
        <v>2390413</v>
      </c>
      <c r="L12" s="124" t="s">
        <v>81</v>
      </c>
    </row>
    <row r="13" spans="1:12" s="7" customFormat="1" ht="45" customHeight="1">
      <c r="A13" s="125" t="s">
        <v>55</v>
      </c>
      <c r="B13" s="257">
        <v>30411</v>
      </c>
      <c r="C13" s="257">
        <v>2982</v>
      </c>
      <c r="D13" s="257">
        <v>286107</v>
      </c>
      <c r="E13" s="257">
        <v>75738</v>
      </c>
      <c r="F13" s="257">
        <v>46002</v>
      </c>
      <c r="G13" s="257">
        <v>51169</v>
      </c>
      <c r="H13" s="257">
        <v>3482</v>
      </c>
      <c r="I13" s="257">
        <v>7044</v>
      </c>
      <c r="J13" s="257">
        <v>54725</v>
      </c>
      <c r="K13" s="258">
        <f t="shared" si="0"/>
        <v>557660</v>
      </c>
      <c r="L13" s="126" t="s">
        <v>73</v>
      </c>
    </row>
    <row r="14" spans="1:12" s="7" customFormat="1" ht="45" customHeight="1">
      <c r="A14" s="123" t="s">
        <v>56</v>
      </c>
      <c r="B14" s="255">
        <v>192189</v>
      </c>
      <c r="C14" s="255">
        <v>832717</v>
      </c>
      <c r="D14" s="255">
        <v>389505</v>
      </c>
      <c r="E14" s="255">
        <v>111959</v>
      </c>
      <c r="F14" s="255">
        <v>114969</v>
      </c>
      <c r="G14" s="255">
        <v>103960</v>
      </c>
      <c r="H14" s="255">
        <v>6754</v>
      </c>
      <c r="I14" s="255">
        <v>3806</v>
      </c>
      <c r="J14" s="255">
        <v>38366</v>
      </c>
      <c r="K14" s="256">
        <f t="shared" si="0"/>
        <v>1794225</v>
      </c>
      <c r="L14" s="124" t="s">
        <v>266</v>
      </c>
    </row>
    <row r="15" spans="1:12" s="7" customFormat="1" ht="45" customHeight="1">
      <c r="A15" s="125" t="s">
        <v>333</v>
      </c>
      <c r="B15" s="257">
        <v>23939</v>
      </c>
      <c r="C15" s="257">
        <v>73199</v>
      </c>
      <c r="D15" s="257">
        <v>7064</v>
      </c>
      <c r="E15" s="257">
        <v>3942</v>
      </c>
      <c r="F15" s="257">
        <v>3326</v>
      </c>
      <c r="G15" s="257">
        <v>4870</v>
      </c>
      <c r="H15" s="257">
        <v>102</v>
      </c>
      <c r="I15" s="257">
        <v>0</v>
      </c>
      <c r="J15" s="257">
        <v>164</v>
      </c>
      <c r="K15" s="258">
        <f t="shared" si="0"/>
        <v>116606</v>
      </c>
      <c r="L15" s="127" t="s">
        <v>267</v>
      </c>
    </row>
    <row r="16" spans="1:12" s="7" customFormat="1" ht="45" customHeight="1">
      <c r="A16" s="73" t="s">
        <v>58</v>
      </c>
      <c r="B16" s="255">
        <v>7459</v>
      </c>
      <c r="C16" s="255">
        <v>57437</v>
      </c>
      <c r="D16" s="255">
        <v>650</v>
      </c>
      <c r="E16" s="255">
        <v>0</v>
      </c>
      <c r="F16" s="255">
        <v>0</v>
      </c>
      <c r="G16" s="255">
        <v>1335</v>
      </c>
      <c r="H16" s="255">
        <v>0</v>
      </c>
      <c r="I16" s="255">
        <v>0</v>
      </c>
      <c r="J16" s="255">
        <v>0</v>
      </c>
      <c r="K16" s="256">
        <f t="shared" si="0"/>
        <v>66881</v>
      </c>
      <c r="L16" s="122" t="s">
        <v>74</v>
      </c>
    </row>
    <row r="17" spans="1:12" s="7" customFormat="1" ht="49.5" customHeight="1">
      <c r="A17" s="113" t="s">
        <v>332</v>
      </c>
      <c r="B17" s="259">
        <f>SUM(B8:B16)</f>
        <v>370241</v>
      </c>
      <c r="C17" s="259">
        <f aca="true" t="shared" si="1" ref="C17:K17">SUM(C8:C16)</f>
        <v>969057</v>
      </c>
      <c r="D17" s="259">
        <f t="shared" si="1"/>
        <v>805132</v>
      </c>
      <c r="E17" s="259">
        <f t="shared" si="1"/>
        <v>732653</v>
      </c>
      <c r="F17" s="259">
        <f t="shared" si="1"/>
        <v>969943</v>
      </c>
      <c r="G17" s="259">
        <f t="shared" si="1"/>
        <v>2244431</v>
      </c>
      <c r="H17" s="259">
        <f t="shared" si="1"/>
        <v>544334</v>
      </c>
      <c r="I17" s="259">
        <f t="shared" si="1"/>
        <v>188658</v>
      </c>
      <c r="J17" s="259">
        <f t="shared" si="1"/>
        <v>2488933</v>
      </c>
      <c r="K17" s="259">
        <f t="shared" si="1"/>
        <v>9313382</v>
      </c>
      <c r="L17" s="114" t="s">
        <v>7</v>
      </c>
    </row>
    <row r="18" spans="1:12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25"/>
  <sheetViews>
    <sheetView rightToLeft="1" zoomScale="50" zoomScaleNormal="50" zoomScalePageLayoutView="0" workbookViewId="0" topLeftCell="A4">
      <selection activeCell="H13" sqref="H13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133</v>
      </c>
    </row>
    <row r="2" spans="1:12" s="5" customFormat="1" ht="30" customHeight="1">
      <c r="A2" s="342" t="s">
        <v>225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3" s="6" customFormat="1" ht="30" customHeight="1">
      <c r="A3" s="343" t="s">
        <v>378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5"/>
    </row>
    <row r="4" spans="1:13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</row>
    <row r="5" spans="1:13" s="7" customFormat="1" ht="92.25" customHeight="1">
      <c r="A5" s="344" t="s">
        <v>59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60</v>
      </c>
      <c r="M5" s="5"/>
    </row>
    <row r="6" spans="1:13" s="7" customFormat="1" ht="87.7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</row>
    <row r="7" spans="1:13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  <c r="M7" s="5"/>
    </row>
    <row r="8" spans="1:13" s="7" customFormat="1" ht="45" customHeight="1">
      <c r="A8" s="74" t="s">
        <v>51</v>
      </c>
      <c r="B8" s="255">
        <v>374</v>
      </c>
      <c r="C8" s="255">
        <v>0</v>
      </c>
      <c r="D8" s="255">
        <v>0</v>
      </c>
      <c r="E8" s="255">
        <v>0</v>
      </c>
      <c r="F8" s="255">
        <v>10752</v>
      </c>
      <c r="G8" s="255">
        <v>15646</v>
      </c>
      <c r="H8" s="255">
        <v>40394</v>
      </c>
      <c r="I8" s="255">
        <v>404</v>
      </c>
      <c r="J8" s="255">
        <v>6296</v>
      </c>
      <c r="K8" s="256">
        <f>SUM(B8:J8)</f>
        <v>73866</v>
      </c>
      <c r="L8" s="122" t="s">
        <v>61</v>
      </c>
      <c r="M8" s="5"/>
    </row>
    <row r="9" spans="1:13" s="7" customFormat="1" ht="45" customHeight="1">
      <c r="A9" s="125" t="s">
        <v>52</v>
      </c>
      <c r="B9" s="257">
        <v>3346</v>
      </c>
      <c r="C9" s="257">
        <v>0</v>
      </c>
      <c r="D9" s="257">
        <v>0</v>
      </c>
      <c r="E9" s="257">
        <v>834</v>
      </c>
      <c r="F9" s="257">
        <v>16989</v>
      </c>
      <c r="G9" s="257">
        <v>43834</v>
      </c>
      <c r="H9" s="257">
        <v>56103</v>
      </c>
      <c r="I9" s="257">
        <v>332</v>
      </c>
      <c r="J9" s="257">
        <v>21562</v>
      </c>
      <c r="K9" s="258">
        <f aca="true" t="shared" si="0" ref="K9:K16">SUM(B9:J9)</f>
        <v>143000</v>
      </c>
      <c r="L9" s="126" t="s">
        <v>62</v>
      </c>
      <c r="M9" s="5"/>
    </row>
    <row r="10" spans="1:13" s="7" customFormat="1" ht="45" customHeight="1">
      <c r="A10" s="73" t="s">
        <v>53</v>
      </c>
      <c r="B10" s="255">
        <v>9355</v>
      </c>
      <c r="C10" s="255">
        <v>0</v>
      </c>
      <c r="D10" s="255">
        <v>353</v>
      </c>
      <c r="E10" s="255">
        <v>32859</v>
      </c>
      <c r="F10" s="255">
        <v>31931</v>
      </c>
      <c r="G10" s="255">
        <v>169855</v>
      </c>
      <c r="H10" s="255">
        <v>63653</v>
      </c>
      <c r="I10" s="255">
        <v>5182</v>
      </c>
      <c r="J10" s="255">
        <v>64221</v>
      </c>
      <c r="K10" s="256">
        <f t="shared" si="0"/>
        <v>377409</v>
      </c>
      <c r="L10" s="122" t="s">
        <v>71</v>
      </c>
      <c r="M10" s="5"/>
    </row>
    <row r="11" spans="1:13" s="7" customFormat="1" ht="45" customHeight="1">
      <c r="A11" s="125" t="s">
        <v>54</v>
      </c>
      <c r="B11" s="257">
        <v>15591</v>
      </c>
      <c r="C11" s="257">
        <v>0</v>
      </c>
      <c r="D11" s="257">
        <v>0</v>
      </c>
      <c r="E11" s="257">
        <v>92286</v>
      </c>
      <c r="F11" s="257">
        <v>48368</v>
      </c>
      <c r="G11" s="257">
        <v>325863</v>
      </c>
      <c r="H11" s="257">
        <v>39985</v>
      </c>
      <c r="I11" s="257">
        <v>7865</v>
      </c>
      <c r="J11" s="257">
        <v>70298</v>
      </c>
      <c r="K11" s="258">
        <f t="shared" si="0"/>
        <v>600256</v>
      </c>
      <c r="L11" s="126" t="s">
        <v>72</v>
      </c>
      <c r="M11" s="5"/>
    </row>
    <row r="12" spans="1:13" s="7" customFormat="1" ht="45" customHeight="1">
      <c r="A12" s="73" t="s">
        <v>77</v>
      </c>
      <c r="B12" s="255">
        <v>73687</v>
      </c>
      <c r="C12" s="255">
        <v>2334</v>
      </c>
      <c r="D12" s="255">
        <v>86468</v>
      </c>
      <c r="E12" s="255">
        <v>379401</v>
      </c>
      <c r="F12" s="255">
        <v>77101</v>
      </c>
      <c r="G12" s="255">
        <v>839392</v>
      </c>
      <c r="H12" s="255">
        <v>27045</v>
      </c>
      <c r="I12" s="255">
        <v>24666</v>
      </c>
      <c r="J12" s="255">
        <v>61056</v>
      </c>
      <c r="K12" s="256">
        <f t="shared" si="0"/>
        <v>1571150</v>
      </c>
      <c r="L12" s="124" t="s">
        <v>81</v>
      </c>
      <c r="M12" s="5"/>
    </row>
    <row r="13" spans="1:13" s="7" customFormat="1" ht="45" customHeight="1">
      <c r="A13" s="125" t="s">
        <v>55</v>
      </c>
      <c r="B13" s="257">
        <v>24339</v>
      </c>
      <c r="C13" s="257">
        <v>633</v>
      </c>
      <c r="D13" s="257">
        <v>259672</v>
      </c>
      <c r="E13" s="257">
        <v>76998</v>
      </c>
      <c r="F13" s="257">
        <v>13757</v>
      </c>
      <c r="G13" s="257">
        <v>45262</v>
      </c>
      <c r="H13" s="257">
        <v>1275</v>
      </c>
      <c r="I13" s="257">
        <v>2245</v>
      </c>
      <c r="J13" s="257">
        <v>7708</v>
      </c>
      <c r="K13" s="258">
        <f t="shared" si="0"/>
        <v>431889</v>
      </c>
      <c r="L13" s="126" t="s">
        <v>73</v>
      </c>
      <c r="M13" s="5"/>
    </row>
    <row r="14" spans="1:13" s="7" customFormat="1" ht="45" customHeight="1">
      <c r="A14" s="123" t="s">
        <v>56</v>
      </c>
      <c r="B14" s="255">
        <v>113807</v>
      </c>
      <c r="C14" s="255">
        <v>437140</v>
      </c>
      <c r="D14" s="255">
        <v>574807</v>
      </c>
      <c r="E14" s="255">
        <v>108678</v>
      </c>
      <c r="F14" s="255">
        <v>17261</v>
      </c>
      <c r="G14" s="255">
        <v>87336</v>
      </c>
      <c r="H14" s="255">
        <v>2527</v>
      </c>
      <c r="I14" s="255">
        <v>1423</v>
      </c>
      <c r="J14" s="255">
        <v>2552</v>
      </c>
      <c r="K14" s="256">
        <f t="shared" si="0"/>
        <v>1345531</v>
      </c>
      <c r="L14" s="124" t="s">
        <v>266</v>
      </c>
      <c r="M14" s="5"/>
    </row>
    <row r="15" spans="1:13" s="7" customFormat="1" ht="45" customHeight="1">
      <c r="A15" s="125" t="s">
        <v>333</v>
      </c>
      <c r="B15" s="257">
        <v>14115</v>
      </c>
      <c r="C15" s="257">
        <v>30569</v>
      </c>
      <c r="D15" s="257">
        <v>6720</v>
      </c>
      <c r="E15" s="257">
        <v>4242</v>
      </c>
      <c r="F15" s="257">
        <v>985</v>
      </c>
      <c r="G15" s="257">
        <v>4031</v>
      </c>
      <c r="H15" s="257">
        <v>102</v>
      </c>
      <c r="I15" s="257">
        <v>0</v>
      </c>
      <c r="J15" s="257">
        <v>0</v>
      </c>
      <c r="K15" s="258">
        <f t="shared" si="0"/>
        <v>60764</v>
      </c>
      <c r="L15" s="127" t="s">
        <v>267</v>
      </c>
      <c r="M15" s="5"/>
    </row>
    <row r="16" spans="1:13" s="7" customFormat="1" ht="45" customHeight="1">
      <c r="A16" s="73" t="s">
        <v>58</v>
      </c>
      <c r="B16" s="255">
        <v>6268</v>
      </c>
      <c r="C16" s="255">
        <v>19471</v>
      </c>
      <c r="D16" s="255">
        <v>178</v>
      </c>
      <c r="E16" s="255">
        <v>0</v>
      </c>
      <c r="F16" s="255">
        <v>0</v>
      </c>
      <c r="G16" s="255">
        <v>1335</v>
      </c>
      <c r="H16" s="255">
        <v>0</v>
      </c>
      <c r="I16" s="255">
        <v>0</v>
      </c>
      <c r="J16" s="255">
        <v>0</v>
      </c>
      <c r="K16" s="256">
        <f t="shared" si="0"/>
        <v>27252</v>
      </c>
      <c r="L16" s="122" t="s">
        <v>74</v>
      </c>
      <c r="M16" s="5"/>
    </row>
    <row r="17" spans="1:13" s="7" customFormat="1" ht="49.5" customHeight="1">
      <c r="A17" s="113" t="s">
        <v>332</v>
      </c>
      <c r="B17" s="259">
        <f>SUM(B8:B16)</f>
        <v>260882</v>
      </c>
      <c r="C17" s="259">
        <f aca="true" t="shared" si="1" ref="C17:K17">SUM(C8:C16)</f>
        <v>490147</v>
      </c>
      <c r="D17" s="259">
        <f t="shared" si="1"/>
        <v>928198</v>
      </c>
      <c r="E17" s="259">
        <f t="shared" si="1"/>
        <v>695298</v>
      </c>
      <c r="F17" s="259">
        <f t="shared" si="1"/>
        <v>217144</v>
      </c>
      <c r="G17" s="259">
        <f t="shared" si="1"/>
        <v>1532554</v>
      </c>
      <c r="H17" s="259">
        <f t="shared" si="1"/>
        <v>231084</v>
      </c>
      <c r="I17" s="259">
        <f t="shared" si="1"/>
        <v>42117</v>
      </c>
      <c r="J17" s="259">
        <f t="shared" si="1"/>
        <v>233693</v>
      </c>
      <c r="K17" s="259">
        <f t="shared" si="1"/>
        <v>4631117</v>
      </c>
      <c r="L17" s="114" t="s">
        <v>7</v>
      </c>
      <c r="M17" s="5"/>
    </row>
    <row r="18" spans="1:13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</row>
    <row r="19" spans="1:13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1:13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</row>
    <row r="21" spans="1:13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</row>
    <row r="22" spans="1:13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1:13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3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3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5"/>
  <sheetViews>
    <sheetView rightToLeft="1" zoomScale="50" zoomScaleNormal="50" zoomScalePageLayoutView="0" workbookViewId="0" topLeftCell="A4">
      <selection activeCell="H13" sqref="H13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325</v>
      </c>
    </row>
    <row r="2" spans="1:12" s="5" customFormat="1" ht="30" customHeight="1">
      <c r="A2" s="342" t="s">
        <v>226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s="6" customFormat="1" ht="30" customHeight="1">
      <c r="A3" s="343" t="s">
        <v>379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 s="7" customFormat="1" ht="92.25" customHeight="1">
      <c r="A5" s="344" t="s">
        <v>59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60</v>
      </c>
    </row>
    <row r="6" spans="1:12" s="7" customFormat="1" ht="87.7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</row>
    <row r="7" spans="1:12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</row>
    <row r="8" spans="1:12" s="7" customFormat="1" ht="45" customHeight="1">
      <c r="A8" s="74" t="s">
        <v>51</v>
      </c>
      <c r="B8" s="255">
        <v>374</v>
      </c>
      <c r="C8" s="255">
        <v>0</v>
      </c>
      <c r="D8" s="255">
        <v>0</v>
      </c>
      <c r="E8" s="255">
        <v>0</v>
      </c>
      <c r="F8" s="255">
        <v>10752</v>
      </c>
      <c r="G8" s="255">
        <v>11134</v>
      </c>
      <c r="H8" s="255">
        <v>39507</v>
      </c>
      <c r="I8" s="255">
        <v>404</v>
      </c>
      <c r="J8" s="255">
        <v>6296</v>
      </c>
      <c r="K8" s="256">
        <f>SUM(B8:J8)</f>
        <v>68467</v>
      </c>
      <c r="L8" s="122" t="s">
        <v>61</v>
      </c>
    </row>
    <row r="9" spans="1:12" s="7" customFormat="1" ht="45" customHeight="1">
      <c r="A9" s="125" t="s">
        <v>52</v>
      </c>
      <c r="B9" s="257">
        <v>3189</v>
      </c>
      <c r="C9" s="257">
        <v>0</v>
      </c>
      <c r="D9" s="257">
        <v>0</v>
      </c>
      <c r="E9" s="257">
        <v>577</v>
      </c>
      <c r="F9" s="257">
        <v>16433</v>
      </c>
      <c r="G9" s="257">
        <v>38239</v>
      </c>
      <c r="H9" s="257">
        <v>56103</v>
      </c>
      <c r="I9" s="257">
        <v>332</v>
      </c>
      <c r="J9" s="257">
        <v>21562</v>
      </c>
      <c r="K9" s="258">
        <f aca="true" t="shared" si="0" ref="K9:K16">SUM(B9:J9)</f>
        <v>136435</v>
      </c>
      <c r="L9" s="126" t="s">
        <v>62</v>
      </c>
    </row>
    <row r="10" spans="1:12" s="7" customFormat="1" ht="45" customHeight="1">
      <c r="A10" s="73" t="s">
        <v>53</v>
      </c>
      <c r="B10" s="255">
        <v>9355</v>
      </c>
      <c r="C10" s="255">
        <v>0</v>
      </c>
      <c r="D10" s="255">
        <v>353</v>
      </c>
      <c r="E10" s="255">
        <v>31581</v>
      </c>
      <c r="F10" s="255">
        <v>30604</v>
      </c>
      <c r="G10" s="255">
        <v>160053</v>
      </c>
      <c r="H10" s="255">
        <v>63581</v>
      </c>
      <c r="I10" s="255">
        <v>5027</v>
      </c>
      <c r="J10" s="255">
        <v>63493</v>
      </c>
      <c r="K10" s="256">
        <f t="shared" si="0"/>
        <v>364047</v>
      </c>
      <c r="L10" s="122" t="s">
        <v>71</v>
      </c>
    </row>
    <row r="11" spans="1:12" s="7" customFormat="1" ht="45" customHeight="1">
      <c r="A11" s="125" t="s">
        <v>54</v>
      </c>
      <c r="B11" s="257">
        <v>15260</v>
      </c>
      <c r="C11" s="257">
        <v>0</v>
      </c>
      <c r="D11" s="257">
        <v>0</v>
      </c>
      <c r="E11" s="257">
        <v>85841</v>
      </c>
      <c r="F11" s="257">
        <v>47408</v>
      </c>
      <c r="G11" s="257">
        <v>318700</v>
      </c>
      <c r="H11" s="257">
        <v>39615</v>
      </c>
      <c r="I11" s="257">
        <v>6932</v>
      </c>
      <c r="J11" s="257">
        <v>70003</v>
      </c>
      <c r="K11" s="258">
        <f t="shared" si="0"/>
        <v>583759</v>
      </c>
      <c r="L11" s="126" t="s">
        <v>72</v>
      </c>
    </row>
    <row r="12" spans="1:12" s="7" customFormat="1" ht="45" customHeight="1">
      <c r="A12" s="73" t="s">
        <v>77</v>
      </c>
      <c r="B12" s="255">
        <v>72756</v>
      </c>
      <c r="C12" s="255">
        <v>2269</v>
      </c>
      <c r="D12" s="255">
        <v>71981</v>
      </c>
      <c r="E12" s="255">
        <v>334783</v>
      </c>
      <c r="F12" s="255">
        <v>73361</v>
      </c>
      <c r="G12" s="255">
        <v>825346</v>
      </c>
      <c r="H12" s="255">
        <v>27045</v>
      </c>
      <c r="I12" s="255">
        <v>22172</v>
      </c>
      <c r="J12" s="255">
        <v>59461</v>
      </c>
      <c r="K12" s="256">
        <f t="shared" si="0"/>
        <v>1489174</v>
      </c>
      <c r="L12" s="124" t="s">
        <v>81</v>
      </c>
    </row>
    <row r="13" spans="1:12" s="7" customFormat="1" ht="45" customHeight="1">
      <c r="A13" s="125" t="s">
        <v>55</v>
      </c>
      <c r="B13" s="257">
        <v>21750</v>
      </c>
      <c r="C13" s="257">
        <v>633</v>
      </c>
      <c r="D13" s="257">
        <v>186056</v>
      </c>
      <c r="E13" s="257">
        <v>66231</v>
      </c>
      <c r="F13" s="257">
        <v>13428</v>
      </c>
      <c r="G13" s="257">
        <v>44168</v>
      </c>
      <c r="H13" s="257">
        <v>1275</v>
      </c>
      <c r="I13" s="257">
        <v>2057</v>
      </c>
      <c r="J13" s="257">
        <v>7708</v>
      </c>
      <c r="K13" s="258">
        <f t="shared" si="0"/>
        <v>343306</v>
      </c>
      <c r="L13" s="126" t="s">
        <v>73</v>
      </c>
    </row>
    <row r="14" spans="1:12" s="7" customFormat="1" ht="45" customHeight="1">
      <c r="A14" s="123" t="s">
        <v>56</v>
      </c>
      <c r="B14" s="255">
        <v>99328</v>
      </c>
      <c r="C14" s="255">
        <v>291870</v>
      </c>
      <c r="D14" s="255">
        <v>321788</v>
      </c>
      <c r="E14" s="255">
        <v>76284</v>
      </c>
      <c r="F14" s="255">
        <v>16101</v>
      </c>
      <c r="G14" s="255">
        <v>85473</v>
      </c>
      <c r="H14" s="255">
        <v>2527</v>
      </c>
      <c r="I14" s="255">
        <v>764</v>
      </c>
      <c r="J14" s="255">
        <v>2552</v>
      </c>
      <c r="K14" s="256">
        <f t="shared" si="0"/>
        <v>896687</v>
      </c>
      <c r="L14" s="124" t="s">
        <v>266</v>
      </c>
    </row>
    <row r="15" spans="1:12" s="7" customFormat="1" ht="45" customHeight="1">
      <c r="A15" s="125" t="s">
        <v>333</v>
      </c>
      <c r="B15" s="257">
        <v>12961</v>
      </c>
      <c r="C15" s="257">
        <v>22667</v>
      </c>
      <c r="D15" s="257">
        <v>4224</v>
      </c>
      <c r="E15" s="257">
        <v>2796</v>
      </c>
      <c r="F15" s="257">
        <v>985</v>
      </c>
      <c r="G15" s="257">
        <v>4031</v>
      </c>
      <c r="H15" s="257">
        <v>102</v>
      </c>
      <c r="I15" s="257">
        <v>0</v>
      </c>
      <c r="J15" s="257">
        <v>0</v>
      </c>
      <c r="K15" s="258">
        <f t="shared" si="0"/>
        <v>47766</v>
      </c>
      <c r="L15" s="127" t="s">
        <v>267</v>
      </c>
    </row>
    <row r="16" spans="1:12" s="7" customFormat="1" ht="45" customHeight="1">
      <c r="A16" s="73" t="s">
        <v>58</v>
      </c>
      <c r="B16" s="255">
        <v>5846</v>
      </c>
      <c r="C16" s="255">
        <v>14255</v>
      </c>
      <c r="D16" s="255">
        <v>178</v>
      </c>
      <c r="E16" s="255">
        <v>0</v>
      </c>
      <c r="F16" s="255">
        <v>0</v>
      </c>
      <c r="G16" s="255">
        <v>1335</v>
      </c>
      <c r="H16" s="255">
        <v>0</v>
      </c>
      <c r="I16" s="255">
        <v>0</v>
      </c>
      <c r="J16" s="255">
        <v>0</v>
      </c>
      <c r="K16" s="256">
        <f t="shared" si="0"/>
        <v>21614</v>
      </c>
      <c r="L16" s="122" t="s">
        <v>74</v>
      </c>
    </row>
    <row r="17" spans="1:12" s="7" customFormat="1" ht="49.5" customHeight="1">
      <c r="A17" s="113" t="s">
        <v>332</v>
      </c>
      <c r="B17" s="259">
        <f>SUM(B8:B16)</f>
        <v>240819</v>
      </c>
      <c r="C17" s="259">
        <f aca="true" t="shared" si="1" ref="C17:K17">SUM(C8:C16)</f>
        <v>331694</v>
      </c>
      <c r="D17" s="259">
        <f t="shared" si="1"/>
        <v>584580</v>
      </c>
      <c r="E17" s="259">
        <f t="shared" si="1"/>
        <v>598093</v>
      </c>
      <c r="F17" s="259">
        <f t="shared" si="1"/>
        <v>209072</v>
      </c>
      <c r="G17" s="259">
        <f t="shared" si="1"/>
        <v>1488479</v>
      </c>
      <c r="H17" s="259">
        <f t="shared" si="1"/>
        <v>229755</v>
      </c>
      <c r="I17" s="259">
        <f t="shared" si="1"/>
        <v>37688</v>
      </c>
      <c r="J17" s="259">
        <f t="shared" si="1"/>
        <v>231075</v>
      </c>
      <c r="K17" s="259">
        <f t="shared" si="1"/>
        <v>3951255</v>
      </c>
      <c r="L17" s="114" t="s">
        <v>7</v>
      </c>
    </row>
    <row r="18" spans="1:12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0"/>
  <sheetViews>
    <sheetView rightToLeft="1" zoomScale="50" zoomScaleNormal="50" zoomScalePageLayoutView="0" workbookViewId="0" topLeftCell="A1">
      <selection activeCell="J11" sqref="J11:J18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193</v>
      </c>
      <c r="B1" s="1"/>
      <c r="C1" s="1"/>
      <c r="D1" s="1"/>
      <c r="E1" s="1"/>
      <c r="F1" s="1"/>
      <c r="G1" s="1"/>
      <c r="H1" s="1"/>
      <c r="I1" s="1"/>
      <c r="J1" s="2" t="s">
        <v>82</v>
      </c>
      <c r="K1" s="9"/>
    </row>
    <row r="2" spans="1:11" s="5" customFormat="1" ht="30" customHeight="1">
      <c r="A2" s="299" t="s">
        <v>202</v>
      </c>
      <c r="B2" s="299"/>
      <c r="C2" s="299"/>
      <c r="D2" s="299"/>
      <c r="E2" s="299"/>
      <c r="F2" s="299"/>
      <c r="G2" s="299"/>
      <c r="H2" s="299"/>
      <c r="I2" s="299"/>
      <c r="J2" s="299"/>
      <c r="K2" s="10"/>
    </row>
    <row r="3" spans="1:11" s="6" customFormat="1" ht="30" customHeight="1">
      <c r="A3" s="300" t="s">
        <v>310</v>
      </c>
      <c r="B3" s="300"/>
      <c r="C3" s="300"/>
      <c r="D3" s="300"/>
      <c r="E3" s="300"/>
      <c r="F3" s="300"/>
      <c r="G3" s="300"/>
      <c r="H3" s="300"/>
      <c r="I3" s="300"/>
      <c r="J3" s="300"/>
      <c r="K3" s="11"/>
    </row>
    <row r="4" spans="1:10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s="7" customFormat="1" ht="23.25" customHeight="1">
      <c r="A5" s="306" t="s">
        <v>37</v>
      </c>
      <c r="B5" s="298" t="s">
        <v>34</v>
      </c>
      <c r="C5" s="298"/>
      <c r="D5" s="298"/>
      <c r="E5" s="298" t="s">
        <v>35</v>
      </c>
      <c r="F5" s="298"/>
      <c r="G5" s="298"/>
      <c r="H5" s="298" t="s">
        <v>36</v>
      </c>
      <c r="I5" s="298"/>
      <c r="J5" s="298"/>
    </row>
    <row r="6" spans="1:10" s="7" customFormat="1" ht="24" customHeight="1">
      <c r="A6" s="307"/>
      <c r="B6" s="305" t="s">
        <v>80</v>
      </c>
      <c r="C6" s="305"/>
      <c r="D6" s="305"/>
      <c r="E6" s="305" t="s">
        <v>78</v>
      </c>
      <c r="F6" s="305"/>
      <c r="G6" s="305"/>
      <c r="H6" s="305" t="s">
        <v>79</v>
      </c>
      <c r="I6" s="305"/>
      <c r="J6" s="305"/>
    </row>
    <row r="7" spans="1:10" s="7" customFormat="1" ht="24" customHeight="1">
      <c r="A7" s="307" t="s">
        <v>38</v>
      </c>
      <c r="B7" s="183" t="s">
        <v>2</v>
      </c>
      <c r="C7" s="183" t="s">
        <v>3</v>
      </c>
      <c r="D7" s="183" t="s">
        <v>4</v>
      </c>
      <c r="E7" s="183" t="s">
        <v>2</v>
      </c>
      <c r="F7" s="183" t="s">
        <v>3</v>
      </c>
      <c r="G7" s="183" t="s">
        <v>4</v>
      </c>
      <c r="H7" s="183" t="s">
        <v>2</v>
      </c>
      <c r="I7" s="183" t="s">
        <v>3</v>
      </c>
      <c r="J7" s="183" t="s">
        <v>4</v>
      </c>
    </row>
    <row r="8" spans="1:10" s="7" customFormat="1" ht="24" customHeight="1">
      <c r="A8" s="308" t="s">
        <v>39</v>
      </c>
      <c r="B8" s="184" t="s">
        <v>5</v>
      </c>
      <c r="C8" s="184" t="s">
        <v>6</v>
      </c>
      <c r="D8" s="185" t="s">
        <v>7</v>
      </c>
      <c r="E8" s="184" t="s">
        <v>5</v>
      </c>
      <c r="F8" s="184" t="s">
        <v>6</v>
      </c>
      <c r="G8" s="185" t="s">
        <v>7</v>
      </c>
      <c r="H8" s="184" t="s">
        <v>5</v>
      </c>
      <c r="I8" s="184" t="s">
        <v>6</v>
      </c>
      <c r="J8" s="185" t="s">
        <v>7</v>
      </c>
    </row>
    <row r="9" spans="1:10" s="7" customFormat="1" ht="34.5" customHeight="1">
      <c r="A9" s="190" t="s">
        <v>40</v>
      </c>
      <c r="B9" s="211">
        <v>65550</v>
      </c>
      <c r="C9" s="213">
        <v>13521</v>
      </c>
      <c r="D9" s="212">
        <f>B9+C9</f>
        <v>79071</v>
      </c>
      <c r="E9" s="213">
        <v>1231289</v>
      </c>
      <c r="F9" s="213">
        <v>1202318</v>
      </c>
      <c r="G9" s="212">
        <f>E9+F9</f>
        <v>2433607</v>
      </c>
      <c r="H9" s="213">
        <f aca="true" t="shared" si="0" ref="H9:H19">B9+E9</f>
        <v>1296839</v>
      </c>
      <c r="I9" s="213">
        <f aca="true" t="shared" si="1" ref="I9:I19">C9+F9</f>
        <v>1215839</v>
      </c>
      <c r="J9" s="212">
        <f>H9+I9</f>
        <v>2512678</v>
      </c>
    </row>
    <row r="10" spans="1:12" s="7" customFormat="1" ht="34.5" customHeight="1">
      <c r="A10" s="191" t="s">
        <v>41</v>
      </c>
      <c r="B10" s="214">
        <v>609520</v>
      </c>
      <c r="C10" s="215">
        <v>196964</v>
      </c>
      <c r="D10" s="216">
        <f aca="true" t="shared" si="2" ref="D10:D19">B10+C10</f>
        <v>806484</v>
      </c>
      <c r="E10" s="215">
        <v>627112</v>
      </c>
      <c r="F10" s="215">
        <v>946610</v>
      </c>
      <c r="G10" s="216">
        <f aca="true" t="shared" si="3" ref="G10:G19">E10+F10</f>
        <v>1573722</v>
      </c>
      <c r="H10" s="215">
        <f t="shared" si="0"/>
        <v>1236632</v>
      </c>
      <c r="I10" s="215">
        <f t="shared" si="1"/>
        <v>1143574</v>
      </c>
      <c r="J10" s="216">
        <f aca="true" t="shared" si="4" ref="J10:J19">H10+I10</f>
        <v>2380206</v>
      </c>
      <c r="L10" s="216">
        <v>4892884</v>
      </c>
    </row>
    <row r="11" spans="1:10" s="7" customFormat="1" ht="34.5" customHeight="1">
      <c r="A11" s="190" t="s">
        <v>42</v>
      </c>
      <c r="B11" s="211">
        <v>1284524</v>
      </c>
      <c r="C11" s="213">
        <v>355415</v>
      </c>
      <c r="D11" s="212">
        <f t="shared" si="2"/>
        <v>1639939</v>
      </c>
      <c r="E11" s="213">
        <v>95242</v>
      </c>
      <c r="F11" s="213">
        <v>761094</v>
      </c>
      <c r="G11" s="212">
        <f t="shared" si="3"/>
        <v>856336</v>
      </c>
      <c r="H11" s="213">
        <f t="shared" si="0"/>
        <v>1379766</v>
      </c>
      <c r="I11" s="213">
        <f t="shared" si="1"/>
        <v>1116509</v>
      </c>
      <c r="J11" s="212">
        <f t="shared" si="4"/>
        <v>2496275</v>
      </c>
    </row>
    <row r="12" spans="1:10" s="7" customFormat="1" ht="34.5" customHeight="1">
      <c r="A12" s="191" t="s">
        <v>43</v>
      </c>
      <c r="B12" s="214">
        <v>1727454</v>
      </c>
      <c r="C12" s="215">
        <v>387660</v>
      </c>
      <c r="D12" s="216">
        <f t="shared" si="2"/>
        <v>2115114</v>
      </c>
      <c r="E12" s="215">
        <v>31434</v>
      </c>
      <c r="F12" s="215">
        <v>752254</v>
      </c>
      <c r="G12" s="216">
        <f t="shared" si="3"/>
        <v>783688</v>
      </c>
      <c r="H12" s="215">
        <f t="shared" si="0"/>
        <v>1758888</v>
      </c>
      <c r="I12" s="215">
        <f t="shared" si="1"/>
        <v>1139914</v>
      </c>
      <c r="J12" s="216">
        <f t="shared" si="4"/>
        <v>2898802</v>
      </c>
    </row>
    <row r="13" spans="1:10" s="7" customFormat="1" ht="34.5" customHeight="1">
      <c r="A13" s="190" t="s">
        <v>44</v>
      </c>
      <c r="B13" s="211">
        <v>1854367</v>
      </c>
      <c r="C13" s="213">
        <v>374191</v>
      </c>
      <c r="D13" s="212">
        <f t="shared" si="2"/>
        <v>2228558</v>
      </c>
      <c r="E13" s="213">
        <v>22042</v>
      </c>
      <c r="F13" s="213">
        <v>728411</v>
      </c>
      <c r="G13" s="212">
        <f t="shared" si="3"/>
        <v>750453</v>
      </c>
      <c r="H13" s="213">
        <f t="shared" si="0"/>
        <v>1876409</v>
      </c>
      <c r="I13" s="213">
        <f t="shared" si="1"/>
        <v>1102602</v>
      </c>
      <c r="J13" s="212">
        <f t="shared" si="4"/>
        <v>2979011</v>
      </c>
    </row>
    <row r="14" spans="1:10" s="7" customFormat="1" ht="34.5" customHeight="1">
      <c r="A14" s="191" t="s">
        <v>45</v>
      </c>
      <c r="B14" s="214">
        <v>1481201</v>
      </c>
      <c r="C14" s="215">
        <v>220390</v>
      </c>
      <c r="D14" s="216">
        <f t="shared" si="2"/>
        <v>1701591</v>
      </c>
      <c r="E14" s="215">
        <v>25898</v>
      </c>
      <c r="F14" s="215">
        <v>633176</v>
      </c>
      <c r="G14" s="216">
        <f t="shared" si="3"/>
        <v>659074</v>
      </c>
      <c r="H14" s="215">
        <f t="shared" si="0"/>
        <v>1507099</v>
      </c>
      <c r="I14" s="215">
        <f t="shared" si="1"/>
        <v>853566</v>
      </c>
      <c r="J14" s="216">
        <f t="shared" si="4"/>
        <v>2360665</v>
      </c>
    </row>
    <row r="15" spans="1:10" s="7" customFormat="1" ht="34.5" customHeight="1">
      <c r="A15" s="190" t="s">
        <v>46</v>
      </c>
      <c r="B15" s="213">
        <v>1119125</v>
      </c>
      <c r="C15" s="213">
        <v>89062</v>
      </c>
      <c r="D15" s="212">
        <f t="shared" si="2"/>
        <v>1208187</v>
      </c>
      <c r="E15" s="213">
        <v>38672</v>
      </c>
      <c r="F15" s="213">
        <v>471816</v>
      </c>
      <c r="G15" s="212">
        <f t="shared" si="3"/>
        <v>510488</v>
      </c>
      <c r="H15" s="213">
        <f t="shared" si="0"/>
        <v>1157797</v>
      </c>
      <c r="I15" s="213">
        <f t="shared" si="1"/>
        <v>560878</v>
      </c>
      <c r="J15" s="212">
        <f t="shared" si="4"/>
        <v>1718675</v>
      </c>
    </row>
    <row r="16" spans="1:10" s="7" customFormat="1" ht="34.5" customHeight="1">
      <c r="A16" s="191" t="s">
        <v>47</v>
      </c>
      <c r="B16" s="215">
        <v>711496</v>
      </c>
      <c r="C16" s="215">
        <v>33650</v>
      </c>
      <c r="D16" s="216">
        <f t="shared" si="2"/>
        <v>745146</v>
      </c>
      <c r="E16" s="215">
        <v>88720</v>
      </c>
      <c r="F16" s="215">
        <v>374514</v>
      </c>
      <c r="G16" s="216">
        <f t="shared" si="3"/>
        <v>463234</v>
      </c>
      <c r="H16" s="215">
        <f t="shared" si="0"/>
        <v>800216</v>
      </c>
      <c r="I16" s="215">
        <f t="shared" si="1"/>
        <v>408164</v>
      </c>
      <c r="J16" s="216">
        <f t="shared" si="4"/>
        <v>1208380</v>
      </c>
    </row>
    <row r="17" spans="1:10" s="7" customFormat="1" ht="34.5" customHeight="1">
      <c r="A17" s="190" t="s">
        <v>48</v>
      </c>
      <c r="B17" s="213">
        <v>416099</v>
      </c>
      <c r="C17" s="213">
        <v>15882</v>
      </c>
      <c r="D17" s="212">
        <f t="shared" si="2"/>
        <v>431981</v>
      </c>
      <c r="E17" s="213">
        <v>110897</v>
      </c>
      <c r="F17" s="213">
        <v>292479</v>
      </c>
      <c r="G17" s="212">
        <f t="shared" si="3"/>
        <v>403376</v>
      </c>
      <c r="H17" s="213">
        <f t="shared" si="0"/>
        <v>526996</v>
      </c>
      <c r="I17" s="213">
        <f t="shared" si="1"/>
        <v>308361</v>
      </c>
      <c r="J17" s="212">
        <f t="shared" si="4"/>
        <v>835357</v>
      </c>
    </row>
    <row r="18" spans="1:10" s="7" customFormat="1" ht="34.5" customHeight="1">
      <c r="A18" s="191" t="s">
        <v>49</v>
      </c>
      <c r="B18" s="215">
        <v>184562</v>
      </c>
      <c r="C18" s="215">
        <v>6654</v>
      </c>
      <c r="D18" s="216">
        <f t="shared" si="2"/>
        <v>191216</v>
      </c>
      <c r="E18" s="215">
        <v>128862</v>
      </c>
      <c r="F18" s="215">
        <v>208311</v>
      </c>
      <c r="G18" s="216">
        <f t="shared" si="3"/>
        <v>337173</v>
      </c>
      <c r="H18" s="215">
        <f t="shared" si="0"/>
        <v>313424</v>
      </c>
      <c r="I18" s="215">
        <f t="shared" si="1"/>
        <v>214965</v>
      </c>
      <c r="J18" s="216">
        <f t="shared" si="4"/>
        <v>528389</v>
      </c>
    </row>
    <row r="19" spans="1:10" s="7" customFormat="1" ht="34.5" customHeight="1">
      <c r="A19" s="190" t="s">
        <v>50</v>
      </c>
      <c r="B19" s="213">
        <v>137094</v>
      </c>
      <c r="C19" s="213">
        <v>2363</v>
      </c>
      <c r="D19" s="212">
        <f t="shared" si="2"/>
        <v>139457</v>
      </c>
      <c r="E19" s="213">
        <v>291614</v>
      </c>
      <c r="F19" s="213">
        <v>391108</v>
      </c>
      <c r="G19" s="212">
        <f t="shared" si="3"/>
        <v>682722</v>
      </c>
      <c r="H19" s="213">
        <f t="shared" si="0"/>
        <v>428708</v>
      </c>
      <c r="I19" s="213">
        <f t="shared" si="1"/>
        <v>393471</v>
      </c>
      <c r="J19" s="212">
        <f t="shared" si="4"/>
        <v>822179</v>
      </c>
    </row>
    <row r="20" spans="1:10" s="7" customFormat="1" ht="45" customHeight="1">
      <c r="A20" s="189" t="s">
        <v>343</v>
      </c>
      <c r="B20" s="218">
        <f>SUM(B9:B19)</f>
        <v>9590992</v>
      </c>
      <c r="C20" s="218">
        <f aca="true" t="shared" si="5" ref="C20:J20">SUM(C9:C19)</f>
        <v>1695752</v>
      </c>
      <c r="D20" s="218">
        <f t="shared" si="5"/>
        <v>11286744</v>
      </c>
      <c r="E20" s="218">
        <f t="shared" si="5"/>
        <v>2691782</v>
      </c>
      <c r="F20" s="218">
        <f t="shared" si="5"/>
        <v>6762091</v>
      </c>
      <c r="G20" s="218">
        <f t="shared" si="5"/>
        <v>9453873</v>
      </c>
      <c r="H20" s="218">
        <f t="shared" si="5"/>
        <v>12282774</v>
      </c>
      <c r="I20" s="218">
        <f t="shared" si="5"/>
        <v>8457843</v>
      </c>
      <c r="J20" s="218">
        <f t="shared" si="5"/>
        <v>20740617</v>
      </c>
    </row>
  </sheetData>
  <sheetProtection/>
  <mergeCells count="10">
    <mergeCell ref="A5:A8"/>
    <mergeCell ref="A2:J2"/>
    <mergeCell ref="A3:J3"/>
    <mergeCell ref="A4:J4"/>
    <mergeCell ref="B6:D6"/>
    <mergeCell ref="E6:G6"/>
    <mergeCell ref="H6:J6"/>
    <mergeCell ref="B5:D5"/>
    <mergeCell ref="E5:G5"/>
    <mergeCell ref="H5:J5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60" zoomScaleNormal="60" zoomScalePageLayoutView="0" workbookViewId="0" topLeftCell="A11">
      <selection activeCell="H13" sqref="H13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136</v>
      </c>
      <c r="M1" s="13"/>
      <c r="N1" s="9"/>
    </row>
    <row r="2" spans="1:12" s="5" customFormat="1" ht="30" customHeight="1">
      <c r="A2" s="342" t="s">
        <v>227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6" s="6" customFormat="1" ht="30" customHeight="1">
      <c r="A3" s="343" t="s">
        <v>380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</row>
    <row r="5" spans="1:16" s="7" customFormat="1" ht="93.75" customHeight="1">
      <c r="A5" s="344" t="s">
        <v>70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63</v>
      </c>
      <c r="M5" s="5"/>
      <c r="N5" s="5"/>
      <c r="O5" s="5"/>
      <c r="P5" s="5"/>
    </row>
    <row r="6" spans="1:16" s="7" customFormat="1" ht="110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  <c r="P6" s="5"/>
    </row>
    <row r="7" spans="1:16" s="7" customFormat="1" ht="24" customHeight="1" hidden="1">
      <c r="A7" s="129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  <c r="M7" s="5"/>
      <c r="N7" s="5"/>
      <c r="O7" s="5"/>
      <c r="P7" s="5"/>
    </row>
    <row r="8" spans="1:16" s="7" customFormat="1" ht="63" customHeight="1">
      <c r="A8" s="132" t="s">
        <v>64</v>
      </c>
      <c r="B8" s="257">
        <v>23176</v>
      </c>
      <c r="C8" s="257">
        <v>143119</v>
      </c>
      <c r="D8" s="257">
        <v>194069</v>
      </c>
      <c r="E8" s="257">
        <v>199598</v>
      </c>
      <c r="F8" s="257">
        <v>164444</v>
      </c>
      <c r="G8" s="257">
        <v>545118</v>
      </c>
      <c r="H8" s="257">
        <v>64257</v>
      </c>
      <c r="I8" s="257">
        <v>31552</v>
      </c>
      <c r="J8" s="257">
        <v>366913</v>
      </c>
      <c r="K8" s="258">
        <f>SUM(B8:J8)</f>
        <v>1732246</v>
      </c>
      <c r="L8" s="133" t="s">
        <v>65</v>
      </c>
      <c r="M8" s="14"/>
      <c r="N8" s="14"/>
      <c r="O8" s="5"/>
      <c r="P8" s="5"/>
    </row>
    <row r="9" spans="1:16" s="7" customFormat="1" ht="63" customHeight="1">
      <c r="A9" s="130" t="s">
        <v>66</v>
      </c>
      <c r="B9" s="255">
        <v>361124</v>
      </c>
      <c r="C9" s="255">
        <v>1008193</v>
      </c>
      <c r="D9" s="255">
        <v>987092</v>
      </c>
      <c r="E9" s="255">
        <v>613850</v>
      </c>
      <c r="F9" s="255">
        <v>808633</v>
      </c>
      <c r="G9" s="255">
        <v>2227847</v>
      </c>
      <c r="H9" s="255">
        <v>474132</v>
      </c>
      <c r="I9" s="255">
        <v>164918</v>
      </c>
      <c r="J9" s="255">
        <v>2128739</v>
      </c>
      <c r="K9" s="256">
        <f>SUM(B9:J9)</f>
        <v>8774528</v>
      </c>
      <c r="L9" s="131" t="s">
        <v>67</v>
      </c>
      <c r="M9" s="14"/>
      <c r="N9" s="14"/>
      <c r="O9" s="5"/>
      <c r="P9" s="5"/>
    </row>
    <row r="10" spans="1:16" s="7" customFormat="1" ht="63" customHeight="1">
      <c r="A10" s="134" t="s">
        <v>144</v>
      </c>
      <c r="B10" s="257">
        <v>4205</v>
      </c>
      <c r="C10" s="257">
        <v>12707</v>
      </c>
      <c r="D10" s="257">
        <v>14316</v>
      </c>
      <c r="E10" s="257">
        <v>16974</v>
      </c>
      <c r="F10" s="257">
        <v>5410</v>
      </c>
      <c r="G10" s="257">
        <v>22406</v>
      </c>
      <c r="H10" s="257">
        <v>2237</v>
      </c>
      <c r="I10" s="257">
        <v>552</v>
      </c>
      <c r="J10" s="257">
        <v>8100</v>
      </c>
      <c r="K10" s="258">
        <f>SUM(B10:J10)</f>
        <v>86907</v>
      </c>
      <c r="L10" s="135" t="s">
        <v>75</v>
      </c>
      <c r="M10" s="14"/>
      <c r="N10" s="14"/>
      <c r="O10" s="5"/>
      <c r="P10" s="5"/>
    </row>
    <row r="11" spans="1:16" s="7" customFormat="1" ht="63" customHeight="1">
      <c r="A11" s="130" t="s">
        <v>69</v>
      </c>
      <c r="B11" s="255">
        <v>2307</v>
      </c>
      <c r="C11" s="255">
        <v>5940</v>
      </c>
      <c r="D11" s="255">
        <v>5038</v>
      </c>
      <c r="E11" s="255">
        <v>3234</v>
      </c>
      <c r="F11" s="255">
        <v>3514</v>
      </c>
      <c r="G11" s="255">
        <v>13288</v>
      </c>
      <c r="H11" s="255">
        <v>5858</v>
      </c>
      <c r="I11" s="255">
        <v>230</v>
      </c>
      <c r="J11" s="255">
        <v>1643</v>
      </c>
      <c r="K11" s="256">
        <f>SUM(B11:J11)</f>
        <v>41052</v>
      </c>
      <c r="L11" s="131" t="s">
        <v>76</v>
      </c>
      <c r="M11" s="14"/>
      <c r="N11" s="14"/>
      <c r="O11" s="5"/>
      <c r="P11" s="5"/>
    </row>
    <row r="12" spans="1:16" s="7" customFormat="1" ht="64.5" customHeight="1">
      <c r="A12" s="113" t="s">
        <v>332</v>
      </c>
      <c r="B12" s="259">
        <f>SUM(B8:B11)</f>
        <v>390812</v>
      </c>
      <c r="C12" s="259">
        <f aca="true" t="shared" si="0" ref="C12:K12">SUM(C8:C11)</f>
        <v>1169959</v>
      </c>
      <c r="D12" s="259">
        <f t="shared" si="0"/>
        <v>1200515</v>
      </c>
      <c r="E12" s="259">
        <f t="shared" si="0"/>
        <v>833656</v>
      </c>
      <c r="F12" s="259">
        <f t="shared" si="0"/>
        <v>982001</v>
      </c>
      <c r="G12" s="259">
        <f t="shared" si="0"/>
        <v>2808659</v>
      </c>
      <c r="H12" s="259">
        <f t="shared" si="0"/>
        <v>546484</v>
      </c>
      <c r="I12" s="259">
        <f t="shared" si="0"/>
        <v>197252</v>
      </c>
      <c r="J12" s="259">
        <f t="shared" si="0"/>
        <v>2505395</v>
      </c>
      <c r="K12" s="259">
        <f t="shared" si="0"/>
        <v>10634733</v>
      </c>
      <c r="L12" s="114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5"/>
  <sheetViews>
    <sheetView rightToLeft="1" zoomScale="60" zoomScaleNormal="60" zoomScalePageLayoutView="0" workbookViewId="0" topLeftCell="A4">
      <selection activeCell="H13" sqref="H13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138</v>
      </c>
      <c r="M1" s="13"/>
      <c r="N1" s="9"/>
    </row>
    <row r="2" spans="1:12" s="5" customFormat="1" ht="30" customHeight="1">
      <c r="A2" s="342" t="s">
        <v>228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6" s="6" customFormat="1" ht="30" customHeight="1">
      <c r="A3" s="343" t="s">
        <v>381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</row>
    <row r="5" spans="1:16" s="7" customFormat="1" ht="93.75" customHeight="1">
      <c r="A5" s="344" t="s">
        <v>70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63</v>
      </c>
      <c r="M5" s="5"/>
      <c r="N5" s="5"/>
      <c r="O5" s="5"/>
      <c r="P5" s="5"/>
    </row>
    <row r="6" spans="1:16" s="7" customFormat="1" ht="110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  <c r="P6" s="5"/>
    </row>
    <row r="7" spans="1:16" s="7" customFormat="1" ht="24" customHeight="1" hidden="1">
      <c r="A7" s="129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  <c r="M7" s="5"/>
      <c r="N7" s="5"/>
      <c r="O7" s="5"/>
      <c r="P7" s="5"/>
    </row>
    <row r="8" spans="1:16" s="7" customFormat="1" ht="63" customHeight="1">
      <c r="A8" s="132" t="s">
        <v>64</v>
      </c>
      <c r="B8" s="257">
        <v>19594</v>
      </c>
      <c r="C8" s="257">
        <v>108859</v>
      </c>
      <c r="D8" s="257">
        <v>129183</v>
      </c>
      <c r="E8" s="257">
        <v>166352</v>
      </c>
      <c r="F8" s="257">
        <v>159936</v>
      </c>
      <c r="G8" s="257">
        <v>438266</v>
      </c>
      <c r="H8" s="257">
        <v>64169</v>
      </c>
      <c r="I8" s="257">
        <v>27473</v>
      </c>
      <c r="J8" s="257">
        <v>363063</v>
      </c>
      <c r="K8" s="258">
        <f>SUM(B8:J8)</f>
        <v>1476895</v>
      </c>
      <c r="L8" s="133" t="s">
        <v>65</v>
      </c>
      <c r="M8" s="14"/>
      <c r="N8" s="14"/>
      <c r="O8" s="5"/>
      <c r="P8" s="5"/>
    </row>
    <row r="9" spans="1:16" s="7" customFormat="1" ht="63" customHeight="1">
      <c r="A9" s="130" t="s">
        <v>66</v>
      </c>
      <c r="B9" s="255">
        <v>346635</v>
      </c>
      <c r="C9" s="255">
        <v>850131</v>
      </c>
      <c r="D9" s="255">
        <v>669223</v>
      </c>
      <c r="E9" s="255">
        <v>555395</v>
      </c>
      <c r="F9" s="255">
        <v>802510</v>
      </c>
      <c r="G9" s="255">
        <v>1790042</v>
      </c>
      <c r="H9" s="255">
        <v>473327</v>
      </c>
      <c r="I9" s="255">
        <v>160919</v>
      </c>
      <c r="J9" s="255">
        <v>2116127</v>
      </c>
      <c r="K9" s="256">
        <f>SUM(B9:J9)</f>
        <v>7764309</v>
      </c>
      <c r="L9" s="131" t="s">
        <v>67</v>
      </c>
      <c r="M9" s="14"/>
      <c r="N9" s="14"/>
      <c r="O9" s="5"/>
      <c r="P9" s="5"/>
    </row>
    <row r="10" spans="1:16" s="7" customFormat="1" ht="63" customHeight="1">
      <c r="A10" s="134" t="s">
        <v>144</v>
      </c>
      <c r="B10" s="257">
        <v>2542</v>
      </c>
      <c r="C10" s="257">
        <v>7284</v>
      </c>
      <c r="D10" s="257">
        <v>5633</v>
      </c>
      <c r="E10" s="257">
        <v>10054</v>
      </c>
      <c r="F10" s="257">
        <v>4214</v>
      </c>
      <c r="G10" s="257">
        <v>10576</v>
      </c>
      <c r="H10" s="257">
        <v>1885</v>
      </c>
      <c r="I10" s="257">
        <v>266</v>
      </c>
      <c r="J10" s="257">
        <v>8100</v>
      </c>
      <c r="K10" s="258">
        <f>SUM(B10:J10)</f>
        <v>50554</v>
      </c>
      <c r="L10" s="135" t="s">
        <v>75</v>
      </c>
      <c r="M10" s="14"/>
      <c r="N10" s="14"/>
      <c r="O10" s="5"/>
      <c r="P10" s="5"/>
    </row>
    <row r="11" spans="1:16" s="7" customFormat="1" ht="63" customHeight="1">
      <c r="A11" s="130" t="s">
        <v>69</v>
      </c>
      <c r="B11" s="255">
        <v>1470</v>
      </c>
      <c r="C11" s="255">
        <v>2783</v>
      </c>
      <c r="D11" s="255">
        <v>1093</v>
      </c>
      <c r="E11" s="255">
        <v>852</v>
      </c>
      <c r="F11" s="255">
        <v>3283</v>
      </c>
      <c r="G11" s="255">
        <v>5547</v>
      </c>
      <c r="H11" s="255">
        <v>4953</v>
      </c>
      <c r="I11" s="255">
        <v>0</v>
      </c>
      <c r="J11" s="255">
        <v>1643</v>
      </c>
      <c r="K11" s="256">
        <f>SUM(B11:J11)</f>
        <v>21624</v>
      </c>
      <c r="L11" s="131" t="s">
        <v>76</v>
      </c>
      <c r="M11" s="14"/>
      <c r="N11" s="14"/>
      <c r="O11" s="5"/>
      <c r="P11" s="5"/>
    </row>
    <row r="12" spans="1:16" s="7" customFormat="1" ht="64.5" customHeight="1">
      <c r="A12" s="113" t="s">
        <v>332</v>
      </c>
      <c r="B12" s="259">
        <f aca="true" t="shared" si="0" ref="B12:K12">SUM(B8:B11)</f>
        <v>370241</v>
      </c>
      <c r="C12" s="259">
        <f t="shared" si="0"/>
        <v>969057</v>
      </c>
      <c r="D12" s="259">
        <f t="shared" si="0"/>
        <v>805132</v>
      </c>
      <c r="E12" s="259">
        <f t="shared" si="0"/>
        <v>732653</v>
      </c>
      <c r="F12" s="259">
        <f t="shared" si="0"/>
        <v>969943</v>
      </c>
      <c r="G12" s="259">
        <f t="shared" si="0"/>
        <v>2244431</v>
      </c>
      <c r="H12" s="259">
        <f t="shared" si="0"/>
        <v>544334</v>
      </c>
      <c r="I12" s="259">
        <f t="shared" si="0"/>
        <v>188658</v>
      </c>
      <c r="J12" s="259">
        <f t="shared" si="0"/>
        <v>2488933</v>
      </c>
      <c r="K12" s="259">
        <f t="shared" si="0"/>
        <v>9313382</v>
      </c>
      <c r="L12" s="114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5"/>
  <sheetViews>
    <sheetView rightToLeft="1" zoomScale="60" zoomScaleNormal="60" zoomScalePageLayoutView="0" workbookViewId="0" topLeftCell="A4">
      <selection activeCell="H13" sqref="H13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140</v>
      </c>
      <c r="M1" s="13"/>
      <c r="N1" s="9"/>
    </row>
    <row r="2" spans="1:12" s="5" customFormat="1" ht="30" customHeight="1">
      <c r="A2" s="342" t="s">
        <v>229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6" s="6" customFormat="1" ht="30" customHeight="1">
      <c r="A3" s="343" t="s">
        <v>382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</row>
    <row r="5" spans="1:16" s="7" customFormat="1" ht="93.75" customHeight="1">
      <c r="A5" s="344" t="s">
        <v>70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63</v>
      </c>
      <c r="M5" s="5"/>
      <c r="N5" s="5"/>
      <c r="O5" s="5"/>
      <c r="P5" s="5"/>
    </row>
    <row r="6" spans="1:16" s="7" customFormat="1" ht="110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  <c r="P6" s="5"/>
    </row>
    <row r="7" spans="1:16" s="7" customFormat="1" ht="24" customHeight="1" hidden="1">
      <c r="A7" s="129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  <c r="M7" s="5"/>
      <c r="N7" s="5"/>
      <c r="O7" s="5"/>
      <c r="P7" s="5"/>
    </row>
    <row r="8" spans="1:16" s="7" customFormat="1" ht="63" customHeight="1">
      <c r="A8" s="132" t="s">
        <v>64</v>
      </c>
      <c r="B8" s="257">
        <v>19642</v>
      </c>
      <c r="C8" s="257">
        <v>95368</v>
      </c>
      <c r="D8" s="257">
        <v>165260</v>
      </c>
      <c r="E8" s="257">
        <v>179023</v>
      </c>
      <c r="F8" s="257">
        <v>49617</v>
      </c>
      <c r="G8" s="257">
        <v>329771</v>
      </c>
      <c r="H8" s="257">
        <v>21569</v>
      </c>
      <c r="I8" s="257">
        <v>17283</v>
      </c>
      <c r="J8" s="257">
        <v>62221</v>
      </c>
      <c r="K8" s="258">
        <f>SUM(B8:J8)</f>
        <v>939754</v>
      </c>
      <c r="L8" s="133" t="s">
        <v>65</v>
      </c>
      <c r="M8" s="14"/>
      <c r="N8" s="14"/>
      <c r="O8" s="5"/>
      <c r="P8" s="5"/>
    </row>
    <row r="9" spans="1:16" s="7" customFormat="1" ht="63" customHeight="1">
      <c r="A9" s="130" t="s">
        <v>66</v>
      </c>
      <c r="B9" s="255">
        <v>235311</v>
      </c>
      <c r="C9" s="255">
        <v>382924</v>
      </c>
      <c r="D9" s="255">
        <v>744073</v>
      </c>
      <c r="E9" s="255">
        <v>497188</v>
      </c>
      <c r="F9" s="255">
        <v>163900</v>
      </c>
      <c r="G9" s="255">
        <v>1186455</v>
      </c>
      <c r="H9" s="255">
        <v>202141</v>
      </c>
      <c r="I9" s="255">
        <v>24548</v>
      </c>
      <c r="J9" s="255">
        <v>169043</v>
      </c>
      <c r="K9" s="256">
        <f>SUM(B9:J9)</f>
        <v>3605583</v>
      </c>
      <c r="L9" s="131" t="s">
        <v>67</v>
      </c>
      <c r="M9" s="14"/>
      <c r="N9" s="14"/>
      <c r="O9" s="5"/>
      <c r="P9" s="5"/>
    </row>
    <row r="10" spans="1:16" s="7" customFormat="1" ht="63" customHeight="1">
      <c r="A10" s="134" t="s">
        <v>144</v>
      </c>
      <c r="B10" s="257">
        <v>4033</v>
      </c>
      <c r="C10" s="257">
        <v>8145</v>
      </c>
      <c r="D10" s="257">
        <v>14156</v>
      </c>
      <c r="E10" s="257">
        <v>15853</v>
      </c>
      <c r="F10" s="257">
        <v>2489</v>
      </c>
      <c r="G10" s="257">
        <v>11827</v>
      </c>
      <c r="H10" s="257">
        <v>2139</v>
      </c>
      <c r="I10" s="257">
        <v>286</v>
      </c>
      <c r="J10" s="257">
        <v>2348</v>
      </c>
      <c r="K10" s="258">
        <f>SUM(B10:J10)</f>
        <v>61276</v>
      </c>
      <c r="L10" s="135" t="s">
        <v>75</v>
      </c>
      <c r="M10" s="14"/>
      <c r="N10" s="14"/>
      <c r="O10" s="5"/>
      <c r="P10" s="5"/>
    </row>
    <row r="11" spans="1:16" s="7" customFormat="1" ht="63" customHeight="1">
      <c r="A11" s="130" t="s">
        <v>69</v>
      </c>
      <c r="B11" s="255">
        <v>1896</v>
      </c>
      <c r="C11" s="255">
        <v>3710</v>
      </c>
      <c r="D11" s="255">
        <v>4709</v>
      </c>
      <c r="E11" s="255">
        <v>3234</v>
      </c>
      <c r="F11" s="255">
        <v>1138</v>
      </c>
      <c r="G11" s="255">
        <v>4501</v>
      </c>
      <c r="H11" s="255">
        <v>5235</v>
      </c>
      <c r="I11" s="255">
        <v>0</v>
      </c>
      <c r="J11" s="255">
        <v>81</v>
      </c>
      <c r="K11" s="256">
        <f>SUM(B11:J11)</f>
        <v>24504</v>
      </c>
      <c r="L11" s="131" t="s">
        <v>76</v>
      </c>
      <c r="M11" s="14"/>
      <c r="N11" s="14"/>
      <c r="O11" s="5"/>
      <c r="P11" s="5"/>
    </row>
    <row r="12" spans="1:16" s="7" customFormat="1" ht="64.5" customHeight="1">
      <c r="A12" s="113" t="s">
        <v>332</v>
      </c>
      <c r="B12" s="259">
        <f>SUM(B8:B11)</f>
        <v>260882</v>
      </c>
      <c r="C12" s="259">
        <f aca="true" t="shared" si="0" ref="C12:K12">SUM(C8:C11)</f>
        <v>490147</v>
      </c>
      <c r="D12" s="259">
        <f t="shared" si="0"/>
        <v>928198</v>
      </c>
      <c r="E12" s="259">
        <f t="shared" si="0"/>
        <v>695298</v>
      </c>
      <c r="F12" s="259">
        <f t="shared" si="0"/>
        <v>217144</v>
      </c>
      <c r="G12" s="259">
        <f t="shared" si="0"/>
        <v>1532554</v>
      </c>
      <c r="H12" s="259">
        <f t="shared" si="0"/>
        <v>231084</v>
      </c>
      <c r="I12" s="259">
        <f t="shared" si="0"/>
        <v>42117</v>
      </c>
      <c r="J12" s="259">
        <f t="shared" si="0"/>
        <v>233693</v>
      </c>
      <c r="K12" s="259">
        <f t="shared" si="0"/>
        <v>4631117</v>
      </c>
      <c r="L12" s="114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5"/>
  <sheetViews>
    <sheetView rightToLeft="1" zoomScale="60" zoomScaleNormal="60" zoomScalePageLayoutView="0" workbookViewId="0" topLeftCell="A2">
      <selection activeCell="H13" sqref="H13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3" width="18.8515625" style="8" customWidth="1"/>
    <col min="14" max="16384" width="15.7109375" style="8" customWidth="1"/>
  </cols>
  <sheetData>
    <row r="1" spans="1:14" s="4" customFormat="1" ht="30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316</v>
      </c>
      <c r="M1" s="13"/>
      <c r="N1" s="9"/>
    </row>
    <row r="2" spans="1:12" s="5" customFormat="1" ht="30" customHeight="1">
      <c r="A2" s="342" t="s">
        <v>230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6" s="6" customFormat="1" ht="30" customHeight="1">
      <c r="A3" s="343" t="s">
        <v>383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</row>
    <row r="5" spans="1:16" s="7" customFormat="1" ht="93.75" customHeight="1">
      <c r="A5" s="344" t="s">
        <v>70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49" t="s">
        <v>83</v>
      </c>
      <c r="L5" s="345" t="s">
        <v>63</v>
      </c>
      <c r="M5" s="5"/>
      <c r="N5" s="5"/>
      <c r="O5" s="5"/>
      <c r="P5" s="5"/>
    </row>
    <row r="6" spans="1:16" s="7" customFormat="1" ht="110.25" customHeight="1">
      <c r="A6" s="338"/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10" t="s">
        <v>7</v>
      </c>
      <c r="L6" s="339"/>
      <c r="M6" s="5"/>
      <c r="N6" s="5"/>
      <c r="O6" s="5"/>
      <c r="P6" s="5"/>
    </row>
    <row r="7" spans="1:16" s="7" customFormat="1" ht="24" customHeight="1" hidden="1">
      <c r="A7" s="129"/>
      <c r="B7" s="37"/>
      <c r="C7" s="36"/>
      <c r="D7" s="36"/>
      <c r="E7" s="37"/>
      <c r="F7" s="37"/>
      <c r="G7" s="37"/>
      <c r="H7" s="37"/>
      <c r="I7" s="37"/>
      <c r="J7" s="37"/>
      <c r="K7" s="37"/>
      <c r="L7" s="120"/>
      <c r="M7" s="5"/>
      <c r="N7" s="5"/>
      <c r="O7" s="5"/>
      <c r="P7" s="5"/>
    </row>
    <row r="8" spans="1:16" s="7" customFormat="1" ht="63" customHeight="1">
      <c r="A8" s="132" t="s">
        <v>64</v>
      </c>
      <c r="B8" s="257">
        <v>16060</v>
      </c>
      <c r="C8" s="257">
        <v>64313</v>
      </c>
      <c r="D8" s="257">
        <v>109012</v>
      </c>
      <c r="E8" s="257">
        <v>147218</v>
      </c>
      <c r="F8" s="257">
        <v>46227</v>
      </c>
      <c r="G8" s="257">
        <v>318060</v>
      </c>
      <c r="H8" s="257">
        <v>21569</v>
      </c>
      <c r="I8" s="257">
        <v>13953</v>
      </c>
      <c r="J8" s="257">
        <v>60284</v>
      </c>
      <c r="K8" s="258">
        <f>SUM(B8:J8)</f>
        <v>796696</v>
      </c>
      <c r="L8" s="133" t="s">
        <v>65</v>
      </c>
      <c r="M8" s="14"/>
      <c r="N8" s="14"/>
      <c r="O8" s="5"/>
      <c r="P8" s="5"/>
    </row>
    <row r="9" spans="1:16" s="7" customFormat="1" ht="63" customHeight="1">
      <c r="A9" s="130" t="s">
        <v>66</v>
      </c>
      <c r="B9" s="255">
        <v>221330</v>
      </c>
      <c r="C9" s="255">
        <v>263315</v>
      </c>
      <c r="D9" s="255">
        <v>469129</v>
      </c>
      <c r="E9" s="255">
        <v>441046</v>
      </c>
      <c r="F9" s="255">
        <v>160430</v>
      </c>
      <c r="G9" s="255">
        <v>1158788</v>
      </c>
      <c r="H9" s="255">
        <v>202069</v>
      </c>
      <c r="I9" s="255">
        <v>23735</v>
      </c>
      <c r="J9" s="255">
        <v>168362</v>
      </c>
      <c r="K9" s="256">
        <f>SUM(B9:J9)</f>
        <v>3108204</v>
      </c>
      <c r="L9" s="131" t="s">
        <v>67</v>
      </c>
      <c r="M9" s="14"/>
      <c r="N9" s="14"/>
      <c r="O9" s="5"/>
      <c r="P9" s="5"/>
    </row>
    <row r="10" spans="1:16" s="7" customFormat="1" ht="63" customHeight="1">
      <c r="A10" s="134" t="s">
        <v>144</v>
      </c>
      <c r="B10" s="257">
        <v>2370</v>
      </c>
      <c r="C10" s="257">
        <v>3513</v>
      </c>
      <c r="D10" s="257">
        <v>5633</v>
      </c>
      <c r="E10" s="257">
        <v>8977</v>
      </c>
      <c r="F10" s="257">
        <v>1508</v>
      </c>
      <c r="G10" s="257">
        <v>9512</v>
      </c>
      <c r="H10" s="257">
        <v>1787</v>
      </c>
      <c r="I10" s="257">
        <v>0</v>
      </c>
      <c r="J10" s="257">
        <v>2348</v>
      </c>
      <c r="K10" s="258">
        <f>SUM(B10:J10)</f>
        <v>35648</v>
      </c>
      <c r="L10" s="135" t="s">
        <v>75</v>
      </c>
      <c r="M10" s="14"/>
      <c r="N10" s="14"/>
      <c r="O10" s="5"/>
      <c r="P10" s="5"/>
    </row>
    <row r="11" spans="1:16" s="7" customFormat="1" ht="63" customHeight="1">
      <c r="A11" s="130" t="s">
        <v>69</v>
      </c>
      <c r="B11" s="255">
        <v>1059</v>
      </c>
      <c r="C11" s="255">
        <v>553</v>
      </c>
      <c r="D11" s="255">
        <v>806</v>
      </c>
      <c r="E11" s="255">
        <v>852</v>
      </c>
      <c r="F11" s="255">
        <v>907</v>
      </c>
      <c r="G11" s="255">
        <v>2119</v>
      </c>
      <c r="H11" s="255">
        <v>4330</v>
      </c>
      <c r="I11" s="255">
        <v>0</v>
      </c>
      <c r="J11" s="255">
        <v>81</v>
      </c>
      <c r="K11" s="256">
        <f>SUM(B11:J11)</f>
        <v>10707</v>
      </c>
      <c r="L11" s="131" t="s">
        <v>76</v>
      </c>
      <c r="M11" s="14"/>
      <c r="N11" s="14"/>
      <c r="O11" s="5"/>
      <c r="P11" s="5"/>
    </row>
    <row r="12" spans="1:16" s="7" customFormat="1" ht="64.5" customHeight="1">
      <c r="A12" s="113" t="s">
        <v>332</v>
      </c>
      <c r="B12" s="259">
        <f>SUM(B8:B11)</f>
        <v>240819</v>
      </c>
      <c r="C12" s="259">
        <f aca="true" t="shared" si="0" ref="C12:K12">SUM(C8:C11)</f>
        <v>331694</v>
      </c>
      <c r="D12" s="259">
        <f t="shared" si="0"/>
        <v>584580</v>
      </c>
      <c r="E12" s="259">
        <f t="shared" si="0"/>
        <v>598093</v>
      </c>
      <c r="F12" s="259">
        <f t="shared" si="0"/>
        <v>209072</v>
      </c>
      <c r="G12" s="259">
        <f t="shared" si="0"/>
        <v>1488479</v>
      </c>
      <c r="H12" s="259">
        <f t="shared" si="0"/>
        <v>229755</v>
      </c>
      <c r="I12" s="259">
        <f t="shared" si="0"/>
        <v>37688</v>
      </c>
      <c r="J12" s="259">
        <f t="shared" si="0"/>
        <v>231075</v>
      </c>
      <c r="K12" s="259">
        <f t="shared" si="0"/>
        <v>3951255</v>
      </c>
      <c r="L12" s="114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4.7109375" style="8" customWidth="1"/>
    <col min="2" max="9" width="16.7109375" style="8" customWidth="1"/>
    <col min="10" max="10" width="19.00390625" style="8" customWidth="1"/>
    <col min="11" max="11" width="24.7109375" style="8" customWidth="1"/>
    <col min="12" max="12" width="18.8515625" style="8" customWidth="1"/>
    <col min="13" max="16384" width="15.7109375" style="8" customWidth="1"/>
  </cols>
  <sheetData>
    <row r="1" spans="1:14" s="4" customFormat="1" ht="30" customHeight="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2" t="s">
        <v>143</v>
      </c>
      <c r="L1" s="9"/>
      <c r="M1" s="9"/>
      <c r="N1" s="9"/>
    </row>
    <row r="2" spans="1:12" s="5" customFormat="1" ht="30" customHeight="1">
      <c r="A2" s="340" t="s">
        <v>406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8"/>
    </row>
    <row r="3" spans="1:16" s="6" customFormat="1" ht="30" customHeight="1">
      <c r="A3" s="335" t="s">
        <v>407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11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5"/>
      <c r="M4" s="5"/>
      <c r="N4" s="5"/>
      <c r="O4" s="5"/>
      <c r="P4" s="5"/>
    </row>
    <row r="5" spans="1:16" s="7" customFormat="1" ht="90.75" customHeight="1">
      <c r="A5" s="137" t="s">
        <v>146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50" t="s">
        <v>83</v>
      </c>
      <c r="L5" s="5"/>
      <c r="M5" s="5"/>
      <c r="N5" s="5"/>
      <c r="O5" s="5"/>
      <c r="P5" s="5"/>
    </row>
    <row r="6" spans="1:16" s="7" customFormat="1" ht="84.75" customHeight="1">
      <c r="A6" s="138" t="s">
        <v>147</v>
      </c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28" t="s">
        <v>7</v>
      </c>
      <c r="L6" s="5"/>
      <c r="M6" s="5"/>
      <c r="N6" s="5"/>
      <c r="O6" s="5"/>
      <c r="P6" s="5"/>
    </row>
    <row r="7" spans="1:16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136"/>
      <c r="L7" s="5"/>
      <c r="M7" s="5"/>
      <c r="N7" s="5"/>
      <c r="O7" s="5"/>
      <c r="P7" s="5"/>
    </row>
    <row r="8" spans="1:16" s="7" customFormat="1" ht="39.75" customHeight="1">
      <c r="A8" s="143" t="s">
        <v>148</v>
      </c>
      <c r="B8" s="255">
        <v>13471</v>
      </c>
      <c r="C8" s="255">
        <v>9264</v>
      </c>
      <c r="D8" s="255">
        <v>23655</v>
      </c>
      <c r="E8" s="255">
        <v>7129</v>
      </c>
      <c r="F8" s="255">
        <v>31585</v>
      </c>
      <c r="G8" s="255">
        <v>40925</v>
      </c>
      <c r="H8" s="255">
        <v>97812</v>
      </c>
      <c r="I8" s="255">
        <v>3334</v>
      </c>
      <c r="J8" s="255">
        <v>33077</v>
      </c>
      <c r="K8" s="260">
        <f aca="true" t="shared" si="0" ref="K8:K13">SUM(B8:J8)</f>
        <v>260252</v>
      </c>
      <c r="L8" s="14"/>
      <c r="M8" s="14"/>
      <c r="N8" s="14"/>
      <c r="O8" s="5"/>
      <c r="P8" s="5"/>
    </row>
    <row r="9" spans="1:16" s="7" customFormat="1" ht="39.75" customHeight="1">
      <c r="A9" s="144" t="s">
        <v>43</v>
      </c>
      <c r="B9" s="257">
        <v>15916</v>
      </c>
      <c r="C9" s="257">
        <v>76325</v>
      </c>
      <c r="D9" s="257">
        <v>173153</v>
      </c>
      <c r="E9" s="257">
        <v>40074</v>
      </c>
      <c r="F9" s="257">
        <v>13717</v>
      </c>
      <c r="G9" s="257">
        <v>95878</v>
      </c>
      <c r="H9" s="257">
        <v>38448</v>
      </c>
      <c r="I9" s="257">
        <v>1141</v>
      </c>
      <c r="J9" s="257">
        <v>22364</v>
      </c>
      <c r="K9" s="261">
        <f t="shared" si="0"/>
        <v>477016</v>
      </c>
      <c r="L9" s="14"/>
      <c r="M9" s="14"/>
      <c r="N9" s="14"/>
      <c r="O9" s="5"/>
      <c r="P9" s="5"/>
    </row>
    <row r="10" spans="1:16" s="7" customFormat="1" ht="39.75" customHeight="1">
      <c r="A10" s="142" t="s">
        <v>44</v>
      </c>
      <c r="B10" s="255">
        <v>54493</v>
      </c>
      <c r="C10" s="255">
        <v>250752</v>
      </c>
      <c r="D10" s="255">
        <v>487562</v>
      </c>
      <c r="E10" s="255">
        <v>293512</v>
      </c>
      <c r="F10" s="255">
        <v>32423</v>
      </c>
      <c r="G10" s="255">
        <v>650378</v>
      </c>
      <c r="H10" s="255">
        <v>66094</v>
      </c>
      <c r="I10" s="255">
        <v>5864</v>
      </c>
      <c r="J10" s="255">
        <v>85989</v>
      </c>
      <c r="K10" s="260">
        <f t="shared" si="0"/>
        <v>1927067</v>
      </c>
      <c r="L10" s="14"/>
      <c r="M10" s="14"/>
      <c r="N10" s="14"/>
      <c r="O10" s="5"/>
      <c r="P10" s="5"/>
    </row>
    <row r="11" spans="1:16" s="7" customFormat="1" ht="39.75" customHeight="1">
      <c r="A11" s="144" t="s">
        <v>45</v>
      </c>
      <c r="B11" s="257">
        <v>123245</v>
      </c>
      <c r="C11" s="257">
        <v>348176</v>
      </c>
      <c r="D11" s="257">
        <v>270932</v>
      </c>
      <c r="E11" s="257">
        <v>274386</v>
      </c>
      <c r="F11" s="257">
        <v>90428</v>
      </c>
      <c r="G11" s="257">
        <v>622137</v>
      </c>
      <c r="H11" s="257">
        <v>38769</v>
      </c>
      <c r="I11" s="257">
        <v>26391</v>
      </c>
      <c r="J11" s="257">
        <v>186525</v>
      </c>
      <c r="K11" s="261">
        <f t="shared" si="0"/>
        <v>1980989</v>
      </c>
      <c r="L11" s="14"/>
      <c r="M11" s="14"/>
      <c r="N11" s="14"/>
      <c r="O11" s="5"/>
      <c r="P11" s="5"/>
    </row>
    <row r="12" spans="1:16" s="7" customFormat="1" ht="39.75" customHeight="1">
      <c r="A12" s="142" t="s">
        <v>149</v>
      </c>
      <c r="B12" s="255">
        <v>120863</v>
      </c>
      <c r="C12" s="255">
        <v>377888</v>
      </c>
      <c r="D12" s="255">
        <v>186223</v>
      </c>
      <c r="E12" s="255">
        <v>163351</v>
      </c>
      <c r="F12" s="255">
        <v>296925</v>
      </c>
      <c r="G12" s="255">
        <v>431593</v>
      </c>
      <c r="H12" s="255">
        <v>73659</v>
      </c>
      <c r="I12" s="255">
        <v>83936</v>
      </c>
      <c r="J12" s="255">
        <v>1068594</v>
      </c>
      <c r="K12" s="260">
        <f t="shared" si="0"/>
        <v>2803032</v>
      </c>
      <c r="L12" s="14"/>
      <c r="M12" s="14"/>
      <c r="N12" s="14"/>
      <c r="O12" s="5"/>
      <c r="P12" s="5"/>
    </row>
    <row r="13" spans="1:16" s="7" customFormat="1" ht="39.75" customHeight="1">
      <c r="A13" s="144" t="s">
        <v>150</v>
      </c>
      <c r="B13" s="257">
        <v>62824</v>
      </c>
      <c r="C13" s="257">
        <v>107554</v>
      </c>
      <c r="D13" s="257">
        <v>58990</v>
      </c>
      <c r="E13" s="257">
        <v>55204</v>
      </c>
      <c r="F13" s="257">
        <v>516923</v>
      </c>
      <c r="G13" s="257">
        <v>967748</v>
      </c>
      <c r="H13" s="257">
        <v>231702</v>
      </c>
      <c r="I13" s="257">
        <v>76586</v>
      </c>
      <c r="J13" s="257">
        <v>1108846</v>
      </c>
      <c r="K13" s="261">
        <f t="shared" si="0"/>
        <v>3186377</v>
      </c>
      <c r="L13" s="14"/>
      <c r="M13" s="14"/>
      <c r="N13" s="14"/>
      <c r="O13" s="5"/>
      <c r="P13" s="5"/>
    </row>
    <row r="14" spans="1:16" s="7" customFormat="1" ht="45" customHeight="1">
      <c r="A14" s="57" t="s">
        <v>347</v>
      </c>
      <c r="B14" s="256">
        <f>SUM(B8:B13)</f>
        <v>390812</v>
      </c>
      <c r="C14" s="256">
        <f aca="true" t="shared" si="1" ref="C14:J14">SUM(C8:C13)</f>
        <v>1169959</v>
      </c>
      <c r="D14" s="256">
        <f t="shared" si="1"/>
        <v>1200515</v>
      </c>
      <c r="E14" s="256">
        <f t="shared" si="1"/>
        <v>833656</v>
      </c>
      <c r="F14" s="256">
        <f t="shared" si="1"/>
        <v>982001</v>
      </c>
      <c r="G14" s="256">
        <f t="shared" si="1"/>
        <v>2808659</v>
      </c>
      <c r="H14" s="256">
        <f t="shared" si="1"/>
        <v>546484</v>
      </c>
      <c r="I14" s="256">
        <f t="shared" si="1"/>
        <v>197252</v>
      </c>
      <c r="J14" s="256">
        <f t="shared" si="1"/>
        <v>2505395</v>
      </c>
      <c r="K14" s="264">
        <f>SUM(K8:K13)</f>
        <v>10634733</v>
      </c>
      <c r="L14" s="14"/>
      <c r="M14" s="14"/>
      <c r="N14" s="14"/>
      <c r="O14" s="5"/>
      <c r="P14" s="5"/>
    </row>
    <row r="15" spans="1:16" s="7" customFormat="1" ht="44.25" customHeight="1">
      <c r="A15" s="139" t="s">
        <v>151</v>
      </c>
      <c r="B15" s="346">
        <v>44.7</v>
      </c>
      <c r="C15" s="346">
        <v>43</v>
      </c>
      <c r="D15" s="346">
        <v>38.7</v>
      </c>
      <c r="E15" s="346">
        <v>41.1</v>
      </c>
      <c r="F15" s="346">
        <v>57.3</v>
      </c>
      <c r="G15" s="346">
        <v>49.6</v>
      </c>
      <c r="H15" s="346">
        <v>47.9</v>
      </c>
      <c r="I15" s="346">
        <v>54.4</v>
      </c>
      <c r="J15" s="346">
        <v>54.5</v>
      </c>
      <c r="K15" s="348">
        <v>48.7</v>
      </c>
      <c r="L15" s="14"/>
      <c r="M15" s="14"/>
      <c r="N15" s="14"/>
      <c r="O15" s="5"/>
      <c r="P15" s="5"/>
    </row>
    <row r="16" spans="1:16" s="7" customFormat="1" ht="21.75" customHeight="1">
      <c r="A16" s="141" t="s">
        <v>290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9"/>
      <c r="L16" s="14"/>
      <c r="M16" s="14"/>
      <c r="N16" s="14"/>
      <c r="O16" s="5"/>
      <c r="P16" s="5"/>
    </row>
    <row r="17" spans="1:16" ht="21.75" customHeight="1">
      <c r="A17" s="140" t="s">
        <v>291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9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</sheetData>
  <sheetProtection/>
  <mergeCells count="13">
    <mergeCell ref="G15:G17"/>
    <mergeCell ref="H15:H17"/>
    <mergeCell ref="I15:I17"/>
    <mergeCell ref="A2:K2"/>
    <mergeCell ref="A3:K3"/>
    <mergeCell ref="A4:K4"/>
    <mergeCell ref="B15:B17"/>
    <mergeCell ref="C15:C17"/>
    <mergeCell ref="D15:D17"/>
    <mergeCell ref="E15:E17"/>
    <mergeCell ref="J15:J17"/>
    <mergeCell ref="K15:K17"/>
    <mergeCell ref="F15:F17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5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4.7109375" style="8" customWidth="1"/>
    <col min="2" max="9" width="16.7109375" style="8" customWidth="1"/>
    <col min="10" max="10" width="19.00390625" style="8" customWidth="1"/>
    <col min="11" max="11" width="24.7109375" style="8" customWidth="1"/>
    <col min="12" max="12" width="17.7109375" style="8" customWidth="1"/>
    <col min="13" max="16384" width="15.7109375" style="8" customWidth="1"/>
  </cols>
  <sheetData>
    <row r="1" spans="1:14" s="4" customFormat="1" ht="30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2" t="s">
        <v>334</v>
      </c>
      <c r="L1" s="9"/>
      <c r="M1" s="9"/>
      <c r="N1" s="9"/>
    </row>
    <row r="2" spans="1:12" s="5" customFormat="1" ht="30" customHeight="1">
      <c r="A2" s="340" t="s">
        <v>408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8"/>
    </row>
    <row r="3" spans="1:16" s="6" customFormat="1" ht="30" customHeight="1">
      <c r="A3" s="335" t="s">
        <v>409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11"/>
      <c r="M3" s="5"/>
      <c r="N3" s="5"/>
      <c r="O3" s="5"/>
      <c r="P3" s="5"/>
    </row>
    <row r="4" spans="1:16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5"/>
      <c r="M4" s="5"/>
      <c r="N4" s="5"/>
      <c r="O4" s="5"/>
      <c r="P4" s="5"/>
    </row>
    <row r="5" spans="1:16" s="7" customFormat="1" ht="90.75" customHeight="1">
      <c r="A5" s="137" t="s">
        <v>146</v>
      </c>
      <c r="B5" s="121" t="s">
        <v>113</v>
      </c>
      <c r="C5" s="121" t="s">
        <v>296</v>
      </c>
      <c r="D5" s="121" t="s">
        <v>295</v>
      </c>
      <c r="E5" s="121" t="s">
        <v>114</v>
      </c>
      <c r="F5" s="121" t="s">
        <v>115</v>
      </c>
      <c r="G5" s="121" t="s">
        <v>116</v>
      </c>
      <c r="H5" s="121" t="s">
        <v>265</v>
      </c>
      <c r="I5" s="121" t="s">
        <v>117</v>
      </c>
      <c r="J5" s="121" t="s">
        <v>118</v>
      </c>
      <c r="K5" s="50" t="s">
        <v>83</v>
      </c>
      <c r="L5" s="5"/>
      <c r="M5" s="5"/>
      <c r="N5" s="5"/>
      <c r="O5" s="5"/>
      <c r="P5" s="5"/>
    </row>
    <row r="6" spans="1:16" s="7" customFormat="1" ht="84.75" customHeight="1">
      <c r="A6" s="138" t="s">
        <v>147</v>
      </c>
      <c r="B6" s="108" t="s">
        <v>119</v>
      </c>
      <c r="C6" s="109" t="s">
        <v>288</v>
      </c>
      <c r="D6" s="109" t="s">
        <v>289</v>
      </c>
      <c r="E6" s="108" t="s">
        <v>268</v>
      </c>
      <c r="F6" s="108" t="s">
        <v>269</v>
      </c>
      <c r="G6" s="108" t="s">
        <v>270</v>
      </c>
      <c r="H6" s="109" t="s">
        <v>120</v>
      </c>
      <c r="I6" s="109" t="s">
        <v>121</v>
      </c>
      <c r="J6" s="109" t="s">
        <v>122</v>
      </c>
      <c r="K6" s="128" t="s">
        <v>7</v>
      </c>
      <c r="L6" s="5"/>
      <c r="M6" s="5"/>
      <c r="N6" s="5"/>
      <c r="O6" s="5"/>
      <c r="P6" s="5"/>
    </row>
    <row r="7" spans="1:16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136"/>
      <c r="L7" s="5"/>
      <c r="M7" s="5"/>
      <c r="N7" s="5"/>
      <c r="O7" s="5"/>
      <c r="P7" s="5"/>
    </row>
    <row r="8" spans="1:16" s="7" customFormat="1" ht="39.75" customHeight="1">
      <c r="A8" s="143" t="s">
        <v>148</v>
      </c>
      <c r="B8" s="255">
        <v>11382</v>
      </c>
      <c r="C8" s="255">
        <v>5170</v>
      </c>
      <c r="D8" s="255">
        <v>10056</v>
      </c>
      <c r="E8" s="255">
        <v>5072</v>
      </c>
      <c r="F8" s="255">
        <v>30522</v>
      </c>
      <c r="G8" s="255">
        <v>30233</v>
      </c>
      <c r="H8" s="255">
        <v>96885</v>
      </c>
      <c r="I8" s="255">
        <v>2403</v>
      </c>
      <c r="J8" s="255">
        <v>32875</v>
      </c>
      <c r="K8" s="260">
        <f aca="true" t="shared" si="0" ref="K8:K13">SUM(B8:J8)</f>
        <v>224598</v>
      </c>
      <c r="L8" s="14"/>
      <c r="M8" s="14"/>
      <c r="N8" s="14"/>
      <c r="O8" s="5"/>
      <c r="P8" s="5"/>
    </row>
    <row r="9" spans="1:16" s="7" customFormat="1" ht="39.75" customHeight="1">
      <c r="A9" s="144" t="s">
        <v>43</v>
      </c>
      <c r="B9" s="257">
        <v>14144</v>
      </c>
      <c r="C9" s="257">
        <v>45052</v>
      </c>
      <c r="D9" s="257">
        <v>90697</v>
      </c>
      <c r="E9" s="257">
        <v>27936</v>
      </c>
      <c r="F9" s="257">
        <v>13364</v>
      </c>
      <c r="G9" s="257">
        <v>89700</v>
      </c>
      <c r="H9" s="257">
        <v>38448</v>
      </c>
      <c r="I9" s="257">
        <v>1141</v>
      </c>
      <c r="J9" s="257">
        <v>22364</v>
      </c>
      <c r="K9" s="261">
        <f t="shared" si="0"/>
        <v>342846</v>
      </c>
      <c r="L9" s="14"/>
      <c r="M9" s="14"/>
      <c r="N9" s="14"/>
      <c r="O9" s="5"/>
      <c r="P9" s="5"/>
    </row>
    <row r="10" spans="1:16" s="7" customFormat="1" ht="39.75" customHeight="1">
      <c r="A10" s="142" t="s">
        <v>44</v>
      </c>
      <c r="B10" s="255">
        <v>46599</v>
      </c>
      <c r="C10" s="255">
        <v>167364</v>
      </c>
      <c r="D10" s="255">
        <v>287273</v>
      </c>
      <c r="E10" s="255">
        <v>247957</v>
      </c>
      <c r="F10" s="255">
        <v>30984</v>
      </c>
      <c r="G10" s="255">
        <v>624517</v>
      </c>
      <c r="H10" s="255">
        <v>65931</v>
      </c>
      <c r="I10" s="255">
        <v>5303</v>
      </c>
      <c r="J10" s="255">
        <v>85157</v>
      </c>
      <c r="K10" s="260">
        <f t="shared" si="0"/>
        <v>1561085</v>
      </c>
      <c r="L10" s="14"/>
      <c r="M10" s="14"/>
      <c r="N10" s="14"/>
      <c r="O10" s="5"/>
      <c r="P10" s="5"/>
    </row>
    <row r="11" spans="1:16" s="7" customFormat="1" ht="39.75" customHeight="1">
      <c r="A11" s="144" t="s">
        <v>45</v>
      </c>
      <c r="B11" s="257">
        <v>116458</v>
      </c>
      <c r="C11" s="257">
        <v>291940</v>
      </c>
      <c r="D11" s="257">
        <v>207876</v>
      </c>
      <c r="E11" s="257">
        <v>247587</v>
      </c>
      <c r="F11" s="257">
        <v>88236</v>
      </c>
      <c r="G11" s="257">
        <v>582359</v>
      </c>
      <c r="H11" s="257">
        <v>38355</v>
      </c>
      <c r="I11" s="257">
        <v>24789</v>
      </c>
      <c r="J11" s="257">
        <v>183571</v>
      </c>
      <c r="K11" s="261">
        <f t="shared" si="0"/>
        <v>1781171</v>
      </c>
      <c r="L11" s="14"/>
      <c r="M11" s="14"/>
      <c r="N11" s="14"/>
      <c r="O11" s="5"/>
      <c r="P11" s="5"/>
    </row>
    <row r="12" spans="1:16" s="7" customFormat="1" ht="39.75" customHeight="1">
      <c r="A12" s="142" t="s">
        <v>149</v>
      </c>
      <c r="B12" s="255">
        <v>119549</v>
      </c>
      <c r="C12" s="255">
        <v>353943</v>
      </c>
      <c r="D12" s="255">
        <v>157974</v>
      </c>
      <c r="E12" s="255">
        <v>151054</v>
      </c>
      <c r="F12" s="255">
        <v>291459</v>
      </c>
      <c r="G12" s="255">
        <v>374044</v>
      </c>
      <c r="H12" s="255">
        <v>73116</v>
      </c>
      <c r="I12" s="255">
        <v>80419</v>
      </c>
      <c r="J12" s="255">
        <v>1064917</v>
      </c>
      <c r="K12" s="260">
        <f t="shared" si="0"/>
        <v>2666475</v>
      </c>
      <c r="L12" s="14"/>
      <c r="M12" s="14"/>
      <c r="N12" s="14"/>
      <c r="O12" s="5"/>
      <c r="P12" s="5"/>
    </row>
    <row r="13" spans="1:16" s="7" customFormat="1" ht="39.75" customHeight="1">
      <c r="A13" s="144" t="s">
        <v>150</v>
      </c>
      <c r="B13" s="257">
        <v>62109</v>
      </c>
      <c r="C13" s="257">
        <v>105588</v>
      </c>
      <c r="D13" s="257">
        <v>51256</v>
      </c>
      <c r="E13" s="257">
        <v>53047</v>
      </c>
      <c r="F13" s="257">
        <v>515378</v>
      </c>
      <c r="G13" s="257">
        <v>543578</v>
      </c>
      <c r="H13" s="257">
        <v>231599</v>
      </c>
      <c r="I13" s="257">
        <v>74603</v>
      </c>
      <c r="J13" s="257">
        <v>1100049</v>
      </c>
      <c r="K13" s="261">
        <f t="shared" si="0"/>
        <v>2737207</v>
      </c>
      <c r="L13" s="14"/>
      <c r="M13" s="14"/>
      <c r="N13" s="14"/>
      <c r="O13" s="5"/>
      <c r="P13" s="5"/>
    </row>
    <row r="14" spans="1:16" s="7" customFormat="1" ht="45" customHeight="1">
      <c r="A14" s="57" t="s">
        <v>348</v>
      </c>
      <c r="B14" s="256">
        <f>SUM(B8:B13)</f>
        <v>370241</v>
      </c>
      <c r="C14" s="256">
        <f aca="true" t="shared" si="1" ref="C14:J14">SUM(C8:C13)</f>
        <v>969057</v>
      </c>
      <c r="D14" s="256">
        <f t="shared" si="1"/>
        <v>805132</v>
      </c>
      <c r="E14" s="256">
        <f t="shared" si="1"/>
        <v>732653</v>
      </c>
      <c r="F14" s="256">
        <f t="shared" si="1"/>
        <v>969943</v>
      </c>
      <c r="G14" s="256">
        <f t="shared" si="1"/>
        <v>2244431</v>
      </c>
      <c r="H14" s="256">
        <f t="shared" si="1"/>
        <v>544334</v>
      </c>
      <c r="I14" s="256">
        <f t="shared" si="1"/>
        <v>188658</v>
      </c>
      <c r="J14" s="256">
        <f t="shared" si="1"/>
        <v>2488933</v>
      </c>
      <c r="K14" s="256">
        <f>SUM(K8:K13)</f>
        <v>9313382</v>
      </c>
      <c r="L14" s="14"/>
      <c r="M14" s="14"/>
      <c r="N14" s="14"/>
      <c r="O14" s="5"/>
      <c r="P14" s="5"/>
    </row>
    <row r="15" spans="1:16" s="7" customFormat="1" ht="44.25" customHeight="1">
      <c r="A15" s="139" t="s">
        <v>151</v>
      </c>
      <c r="B15" s="346">
        <v>45.2</v>
      </c>
      <c r="C15" s="346">
        <v>44.2</v>
      </c>
      <c r="D15" s="346">
        <v>40</v>
      </c>
      <c r="E15" s="346">
        <v>41.5</v>
      </c>
      <c r="F15" s="346">
        <v>57.4</v>
      </c>
      <c r="G15" s="346">
        <v>46.8</v>
      </c>
      <c r="H15" s="346">
        <v>48</v>
      </c>
      <c r="I15" s="346">
        <v>54.7</v>
      </c>
      <c r="J15" s="346">
        <v>54.5</v>
      </c>
      <c r="K15" s="348">
        <v>48.8</v>
      </c>
      <c r="L15" s="14"/>
      <c r="M15" s="14"/>
      <c r="N15" s="14"/>
      <c r="O15" s="5"/>
      <c r="P15" s="5"/>
    </row>
    <row r="16" spans="1:16" s="7" customFormat="1" ht="21.75" customHeight="1">
      <c r="A16" s="141" t="s">
        <v>290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9"/>
      <c r="L16" s="14"/>
      <c r="M16" s="14"/>
      <c r="N16" s="14"/>
      <c r="O16" s="5"/>
      <c r="P16" s="5"/>
    </row>
    <row r="17" spans="1:16" ht="21.75" customHeight="1">
      <c r="A17" s="140" t="s">
        <v>291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9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13">
    <mergeCell ref="H15:H17"/>
    <mergeCell ref="I15:I17"/>
    <mergeCell ref="J15:J17"/>
    <mergeCell ref="K15:K17"/>
    <mergeCell ref="C15:C17"/>
    <mergeCell ref="A2:K2"/>
    <mergeCell ref="A3:K3"/>
    <mergeCell ref="A4:K4"/>
    <mergeCell ref="B15:B17"/>
    <mergeCell ref="D15:D17"/>
    <mergeCell ref="E15:E17"/>
    <mergeCell ref="F15:F17"/>
    <mergeCell ref="G15:G17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zoomScale="40" zoomScaleNormal="40" zoomScaleSheetLayoutView="50" zoomScalePageLayoutView="0" workbookViewId="0" topLeftCell="A14">
      <selection activeCell="A8" sqref="A8:A28"/>
    </sheetView>
  </sheetViews>
  <sheetFormatPr defaultColWidth="15.7109375" defaultRowHeight="30" customHeight="1"/>
  <cols>
    <col min="1" max="1" width="64.8515625" style="8" customWidth="1"/>
    <col min="2" max="2" width="15.8515625" style="8" bestFit="1" customWidth="1"/>
    <col min="3" max="3" width="15.8515625" style="8" customWidth="1"/>
    <col min="4" max="5" width="13.28125" style="8" customWidth="1"/>
    <col min="6" max="6" width="18.140625" style="8" bestFit="1" customWidth="1"/>
    <col min="7" max="14" width="13.28125" style="8" customWidth="1"/>
    <col min="15" max="15" width="17.28125" style="8" customWidth="1"/>
    <col min="16" max="16" width="62.421875" style="8" customWidth="1"/>
    <col min="17" max="16384" width="15.7109375" style="8" customWidth="1"/>
  </cols>
  <sheetData>
    <row r="1" spans="1:19" s="4" customFormat="1" ht="30" customHeight="1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327</v>
      </c>
      <c r="Q1" s="13"/>
      <c r="R1" s="9"/>
      <c r="S1" s="9"/>
    </row>
    <row r="2" spans="1:16" s="5" customFormat="1" ht="30" customHeight="1">
      <c r="A2" s="354" t="s">
        <v>350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5"/>
      <c r="N2" s="355"/>
      <c r="O2" s="355"/>
      <c r="P2" s="355"/>
    </row>
    <row r="3" spans="1:19" s="6" customFormat="1" ht="30" customHeight="1">
      <c r="A3" s="356" t="s">
        <v>384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5"/>
      <c r="R3" s="5"/>
      <c r="S3" s="5"/>
    </row>
    <row r="4" spans="1:19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5"/>
      <c r="R4" s="5"/>
      <c r="S4" s="5"/>
    </row>
    <row r="5" spans="1:19" s="7" customFormat="1" ht="42" customHeight="1">
      <c r="A5" s="350" t="s">
        <v>152</v>
      </c>
      <c r="B5" s="150" t="s">
        <v>8</v>
      </c>
      <c r="C5" s="151" t="s">
        <v>10</v>
      </c>
      <c r="D5" s="151" t="s">
        <v>12</v>
      </c>
      <c r="E5" s="151" t="s">
        <v>14</v>
      </c>
      <c r="F5" s="151" t="s">
        <v>153</v>
      </c>
      <c r="G5" s="151" t="s">
        <v>154</v>
      </c>
      <c r="H5" s="151" t="s">
        <v>20</v>
      </c>
      <c r="I5" s="151" t="s">
        <v>22</v>
      </c>
      <c r="J5" s="151" t="s">
        <v>24</v>
      </c>
      <c r="K5" s="151" t="s">
        <v>155</v>
      </c>
      <c r="L5" s="151" t="s">
        <v>28</v>
      </c>
      <c r="M5" s="151" t="s">
        <v>156</v>
      </c>
      <c r="N5" s="151" t="s">
        <v>32</v>
      </c>
      <c r="O5" s="48" t="s">
        <v>87</v>
      </c>
      <c r="P5" s="352" t="s">
        <v>157</v>
      </c>
      <c r="Q5" s="5"/>
      <c r="R5" s="5"/>
      <c r="S5" s="5"/>
    </row>
    <row r="6" spans="1:19" s="7" customFormat="1" ht="42" customHeight="1">
      <c r="A6" s="351"/>
      <c r="B6" s="152" t="s">
        <v>9</v>
      </c>
      <c r="C6" s="152" t="s">
        <v>11</v>
      </c>
      <c r="D6" s="152" t="s">
        <v>13</v>
      </c>
      <c r="E6" s="152" t="s">
        <v>15</v>
      </c>
      <c r="F6" s="152" t="s">
        <v>17</v>
      </c>
      <c r="G6" s="152" t="s">
        <v>19</v>
      </c>
      <c r="H6" s="152" t="s">
        <v>21</v>
      </c>
      <c r="I6" s="152" t="s">
        <v>23</v>
      </c>
      <c r="J6" s="152" t="s">
        <v>158</v>
      </c>
      <c r="K6" s="152" t="s">
        <v>27</v>
      </c>
      <c r="L6" s="152" t="s">
        <v>29</v>
      </c>
      <c r="M6" s="153" t="s">
        <v>31</v>
      </c>
      <c r="N6" s="153" t="s">
        <v>33</v>
      </c>
      <c r="O6" s="152" t="s">
        <v>7</v>
      </c>
      <c r="P6" s="353"/>
      <c r="Q6" s="5"/>
      <c r="R6" s="5"/>
      <c r="S6" s="5"/>
    </row>
    <row r="7" spans="1:19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6"/>
      <c r="Q7" s="5"/>
      <c r="R7" s="5"/>
      <c r="S7" s="5"/>
    </row>
    <row r="8" spans="1:19" s="7" customFormat="1" ht="45" customHeight="1">
      <c r="A8" s="271" t="s">
        <v>417</v>
      </c>
      <c r="B8" s="265">
        <v>120123</v>
      </c>
      <c r="C8" s="265">
        <v>89911</v>
      </c>
      <c r="D8" s="265">
        <v>52701</v>
      </c>
      <c r="E8" s="265">
        <v>48645</v>
      </c>
      <c r="F8" s="265">
        <v>62143</v>
      </c>
      <c r="G8" s="265">
        <v>41693</v>
      </c>
      <c r="H8" s="265">
        <v>28595</v>
      </c>
      <c r="I8" s="265">
        <v>37217</v>
      </c>
      <c r="J8" s="265">
        <v>6350</v>
      </c>
      <c r="K8" s="265">
        <v>43042</v>
      </c>
      <c r="L8" s="265">
        <v>24614</v>
      </c>
      <c r="M8" s="265">
        <v>2128</v>
      </c>
      <c r="N8" s="265">
        <v>15257</v>
      </c>
      <c r="O8" s="266">
        <f aca="true" t="shared" si="0" ref="O8:O28">SUM(B8:N8)</f>
        <v>572419</v>
      </c>
      <c r="P8" s="148" t="s">
        <v>429</v>
      </c>
      <c r="Q8" s="14"/>
      <c r="R8" s="14"/>
      <c r="S8" s="5"/>
    </row>
    <row r="9" spans="1:19" s="7" customFormat="1" ht="45" customHeight="1">
      <c r="A9" s="272" t="s">
        <v>410</v>
      </c>
      <c r="B9" s="267">
        <v>25650</v>
      </c>
      <c r="C9" s="267">
        <v>11163</v>
      </c>
      <c r="D9" s="267">
        <v>4027</v>
      </c>
      <c r="E9" s="267">
        <v>178</v>
      </c>
      <c r="F9" s="267">
        <v>69709</v>
      </c>
      <c r="G9" s="267">
        <v>771</v>
      </c>
      <c r="H9" s="267">
        <v>1491</v>
      </c>
      <c r="I9" s="267">
        <v>157</v>
      </c>
      <c r="J9" s="267">
        <v>446</v>
      </c>
      <c r="K9" s="267">
        <v>460</v>
      </c>
      <c r="L9" s="267">
        <v>158</v>
      </c>
      <c r="M9" s="267">
        <v>353</v>
      </c>
      <c r="N9" s="267">
        <v>64</v>
      </c>
      <c r="O9" s="268">
        <f t="shared" si="0"/>
        <v>114627</v>
      </c>
      <c r="P9" s="147" t="s">
        <v>430</v>
      </c>
      <c r="Q9" s="14"/>
      <c r="R9" s="14"/>
      <c r="S9" s="5"/>
    </row>
    <row r="10" spans="1:19" s="7" customFormat="1" ht="45" customHeight="1">
      <c r="A10" s="273" t="s">
        <v>411</v>
      </c>
      <c r="B10" s="265">
        <v>200361</v>
      </c>
      <c r="C10" s="265">
        <v>152887</v>
      </c>
      <c r="D10" s="265">
        <v>36166</v>
      </c>
      <c r="E10" s="265">
        <v>41333</v>
      </c>
      <c r="F10" s="265">
        <v>142592</v>
      </c>
      <c r="G10" s="265">
        <v>16712</v>
      </c>
      <c r="H10" s="265">
        <v>6038</v>
      </c>
      <c r="I10" s="265">
        <v>6982</v>
      </c>
      <c r="J10" s="265">
        <v>6498</v>
      </c>
      <c r="K10" s="265">
        <v>9946</v>
      </c>
      <c r="L10" s="265">
        <v>9265</v>
      </c>
      <c r="M10" s="265">
        <v>4081</v>
      </c>
      <c r="N10" s="265">
        <v>4074</v>
      </c>
      <c r="O10" s="266">
        <f t="shared" si="0"/>
        <v>636935</v>
      </c>
      <c r="P10" s="149" t="s">
        <v>431</v>
      </c>
      <c r="Q10" s="14"/>
      <c r="R10" s="14"/>
      <c r="S10" s="5"/>
    </row>
    <row r="11" spans="1:19" s="7" customFormat="1" ht="45" customHeight="1">
      <c r="A11" s="272" t="s">
        <v>418</v>
      </c>
      <c r="B11" s="267">
        <v>15835</v>
      </c>
      <c r="C11" s="267">
        <v>23772</v>
      </c>
      <c r="D11" s="267">
        <v>6725</v>
      </c>
      <c r="E11" s="267">
        <v>1379</v>
      </c>
      <c r="F11" s="267">
        <v>12166</v>
      </c>
      <c r="G11" s="267">
        <v>8985</v>
      </c>
      <c r="H11" s="267">
        <v>2056</v>
      </c>
      <c r="I11" s="267">
        <v>1037</v>
      </c>
      <c r="J11" s="267">
        <v>561</v>
      </c>
      <c r="K11" s="267">
        <v>1947</v>
      </c>
      <c r="L11" s="267">
        <v>389</v>
      </c>
      <c r="M11" s="267">
        <v>1404</v>
      </c>
      <c r="N11" s="267">
        <v>1278</v>
      </c>
      <c r="O11" s="268">
        <f t="shared" si="0"/>
        <v>77534</v>
      </c>
      <c r="P11" s="147" t="s">
        <v>432</v>
      </c>
      <c r="Q11" s="14"/>
      <c r="R11" s="14"/>
      <c r="S11" s="5"/>
    </row>
    <row r="12" spans="1:19" s="7" customFormat="1" ht="45" customHeight="1">
      <c r="A12" s="273" t="s">
        <v>419</v>
      </c>
      <c r="B12" s="265">
        <v>9203</v>
      </c>
      <c r="C12" s="265">
        <v>20613</v>
      </c>
      <c r="D12" s="265">
        <v>726</v>
      </c>
      <c r="E12" s="265">
        <v>10547</v>
      </c>
      <c r="F12" s="265">
        <v>5188</v>
      </c>
      <c r="G12" s="265">
        <v>3867</v>
      </c>
      <c r="H12" s="265">
        <v>864</v>
      </c>
      <c r="I12" s="265">
        <v>76</v>
      </c>
      <c r="J12" s="265">
        <v>478</v>
      </c>
      <c r="K12" s="265">
        <v>434</v>
      </c>
      <c r="L12" s="265">
        <v>646</v>
      </c>
      <c r="M12" s="265">
        <v>2418</v>
      </c>
      <c r="N12" s="265">
        <v>0</v>
      </c>
      <c r="O12" s="266">
        <f t="shared" si="0"/>
        <v>55060</v>
      </c>
      <c r="P12" s="149" t="s">
        <v>433</v>
      </c>
      <c r="Q12" s="14"/>
      <c r="R12" s="14"/>
      <c r="S12" s="5"/>
    </row>
    <row r="13" spans="1:19" s="7" customFormat="1" ht="45" customHeight="1">
      <c r="A13" s="272" t="s">
        <v>420</v>
      </c>
      <c r="B13" s="267">
        <v>579497</v>
      </c>
      <c r="C13" s="267">
        <v>473291</v>
      </c>
      <c r="D13" s="267">
        <v>102754</v>
      </c>
      <c r="E13" s="267">
        <v>57320</v>
      </c>
      <c r="F13" s="267">
        <v>280300</v>
      </c>
      <c r="G13" s="267">
        <v>92582</v>
      </c>
      <c r="H13" s="267">
        <v>25124</v>
      </c>
      <c r="I13" s="267">
        <v>23014</v>
      </c>
      <c r="J13" s="267">
        <v>9163</v>
      </c>
      <c r="K13" s="267">
        <v>35112</v>
      </c>
      <c r="L13" s="267">
        <v>18354</v>
      </c>
      <c r="M13" s="267">
        <v>9266</v>
      </c>
      <c r="N13" s="267">
        <v>25931</v>
      </c>
      <c r="O13" s="268">
        <f t="shared" si="0"/>
        <v>1731708</v>
      </c>
      <c r="P13" s="146" t="s">
        <v>434</v>
      </c>
      <c r="Q13" s="14"/>
      <c r="R13" s="14"/>
      <c r="S13" s="5"/>
    </row>
    <row r="14" spans="1:19" s="7" customFormat="1" ht="45" customHeight="1">
      <c r="A14" s="273" t="s">
        <v>421</v>
      </c>
      <c r="B14" s="265">
        <v>314240</v>
      </c>
      <c r="C14" s="265">
        <v>569271</v>
      </c>
      <c r="D14" s="265">
        <v>83150</v>
      </c>
      <c r="E14" s="265">
        <v>68951</v>
      </c>
      <c r="F14" s="265">
        <v>287244</v>
      </c>
      <c r="G14" s="265">
        <v>71722</v>
      </c>
      <c r="H14" s="265">
        <v>26217</v>
      </c>
      <c r="I14" s="265">
        <v>24037</v>
      </c>
      <c r="J14" s="265">
        <v>14450</v>
      </c>
      <c r="K14" s="265">
        <v>83594</v>
      </c>
      <c r="L14" s="265">
        <v>23285</v>
      </c>
      <c r="M14" s="265">
        <v>10029</v>
      </c>
      <c r="N14" s="265">
        <v>12075</v>
      </c>
      <c r="O14" s="266">
        <f t="shared" si="0"/>
        <v>1588265</v>
      </c>
      <c r="P14" s="149" t="s">
        <v>435</v>
      </c>
      <c r="Q14" s="14"/>
      <c r="R14" s="14"/>
      <c r="S14" s="5"/>
    </row>
    <row r="15" spans="1:19" s="7" customFormat="1" ht="45" customHeight="1">
      <c r="A15" s="272" t="s">
        <v>412</v>
      </c>
      <c r="B15" s="267">
        <v>75081</v>
      </c>
      <c r="C15" s="267">
        <v>107806</v>
      </c>
      <c r="D15" s="267">
        <v>22651</v>
      </c>
      <c r="E15" s="267">
        <v>7510</v>
      </c>
      <c r="F15" s="267">
        <v>50136</v>
      </c>
      <c r="G15" s="267">
        <v>16048</v>
      </c>
      <c r="H15" s="267">
        <v>6559</v>
      </c>
      <c r="I15" s="267">
        <v>3586</v>
      </c>
      <c r="J15" s="267">
        <v>2877</v>
      </c>
      <c r="K15" s="267">
        <v>14428</v>
      </c>
      <c r="L15" s="267">
        <v>6302</v>
      </c>
      <c r="M15" s="267">
        <v>1753</v>
      </c>
      <c r="N15" s="267">
        <v>3487</v>
      </c>
      <c r="O15" s="268">
        <f t="shared" si="0"/>
        <v>318224</v>
      </c>
      <c r="P15" s="147" t="s">
        <v>436</v>
      </c>
      <c r="Q15" s="14"/>
      <c r="R15" s="14"/>
      <c r="S15" s="5"/>
    </row>
    <row r="16" spans="1:19" s="7" customFormat="1" ht="45" customHeight="1">
      <c r="A16" s="273" t="s">
        <v>422</v>
      </c>
      <c r="B16" s="265">
        <v>85086</v>
      </c>
      <c r="C16" s="265">
        <v>66519</v>
      </c>
      <c r="D16" s="265">
        <v>22015</v>
      </c>
      <c r="E16" s="265">
        <v>6710</v>
      </c>
      <c r="F16" s="265">
        <v>42710</v>
      </c>
      <c r="G16" s="265">
        <v>11810</v>
      </c>
      <c r="H16" s="265">
        <v>2790</v>
      </c>
      <c r="I16" s="265">
        <v>4866</v>
      </c>
      <c r="J16" s="265">
        <v>1717</v>
      </c>
      <c r="K16" s="265">
        <v>3209</v>
      </c>
      <c r="L16" s="265">
        <v>3309</v>
      </c>
      <c r="M16" s="265">
        <v>1190</v>
      </c>
      <c r="N16" s="265">
        <v>928</v>
      </c>
      <c r="O16" s="266">
        <f t="shared" si="0"/>
        <v>252859</v>
      </c>
      <c r="P16" s="149" t="s">
        <v>437</v>
      </c>
      <c r="Q16" s="14"/>
      <c r="R16" s="14"/>
      <c r="S16" s="5"/>
    </row>
    <row r="17" spans="1:19" s="7" customFormat="1" ht="45" customHeight="1">
      <c r="A17" s="272" t="s">
        <v>413</v>
      </c>
      <c r="B17" s="267">
        <v>54641</v>
      </c>
      <c r="C17" s="267">
        <v>26623</v>
      </c>
      <c r="D17" s="267">
        <v>2955</v>
      </c>
      <c r="E17" s="267">
        <v>1943</v>
      </c>
      <c r="F17" s="267">
        <v>11835</v>
      </c>
      <c r="G17" s="267">
        <v>2994</v>
      </c>
      <c r="H17" s="267">
        <v>274</v>
      </c>
      <c r="I17" s="267">
        <v>516</v>
      </c>
      <c r="J17" s="267">
        <v>330</v>
      </c>
      <c r="K17" s="267">
        <v>1340</v>
      </c>
      <c r="L17" s="267">
        <v>1667</v>
      </c>
      <c r="M17" s="267">
        <v>763</v>
      </c>
      <c r="N17" s="267">
        <v>884</v>
      </c>
      <c r="O17" s="268">
        <f t="shared" si="0"/>
        <v>106765</v>
      </c>
      <c r="P17" s="147" t="s">
        <v>438</v>
      </c>
      <c r="Q17" s="14"/>
      <c r="R17" s="14"/>
      <c r="S17" s="5"/>
    </row>
    <row r="18" spans="1:19" s="7" customFormat="1" ht="45" customHeight="1">
      <c r="A18" s="273" t="s">
        <v>423</v>
      </c>
      <c r="B18" s="265">
        <v>54182</v>
      </c>
      <c r="C18" s="265">
        <v>33139</v>
      </c>
      <c r="D18" s="265">
        <v>3369</v>
      </c>
      <c r="E18" s="265">
        <v>1671</v>
      </c>
      <c r="F18" s="265">
        <v>11910</v>
      </c>
      <c r="G18" s="265">
        <v>5213</v>
      </c>
      <c r="H18" s="265">
        <v>1071</v>
      </c>
      <c r="I18" s="265">
        <v>752</v>
      </c>
      <c r="J18" s="265">
        <v>324</v>
      </c>
      <c r="K18" s="265">
        <v>2113</v>
      </c>
      <c r="L18" s="265">
        <v>813</v>
      </c>
      <c r="M18" s="265">
        <v>842</v>
      </c>
      <c r="N18" s="265">
        <v>483</v>
      </c>
      <c r="O18" s="266">
        <f t="shared" si="0"/>
        <v>115882</v>
      </c>
      <c r="P18" s="149" t="s">
        <v>439</v>
      </c>
      <c r="Q18" s="14"/>
      <c r="R18" s="14"/>
      <c r="S18" s="5"/>
    </row>
    <row r="19" spans="1:19" s="7" customFormat="1" ht="45" customHeight="1">
      <c r="A19" s="272" t="s">
        <v>414</v>
      </c>
      <c r="B19" s="267">
        <v>17839</v>
      </c>
      <c r="C19" s="267">
        <v>34415</v>
      </c>
      <c r="D19" s="267">
        <v>6993</v>
      </c>
      <c r="E19" s="267">
        <v>2655</v>
      </c>
      <c r="F19" s="267">
        <v>6096</v>
      </c>
      <c r="G19" s="267">
        <v>8462</v>
      </c>
      <c r="H19" s="267">
        <v>8111</v>
      </c>
      <c r="I19" s="267">
        <v>1416</v>
      </c>
      <c r="J19" s="267">
        <v>195</v>
      </c>
      <c r="K19" s="267">
        <v>2061</v>
      </c>
      <c r="L19" s="267">
        <v>936</v>
      </c>
      <c r="M19" s="267">
        <v>105</v>
      </c>
      <c r="N19" s="267">
        <v>315</v>
      </c>
      <c r="O19" s="268">
        <f t="shared" si="0"/>
        <v>89599</v>
      </c>
      <c r="P19" s="146" t="s">
        <v>440</v>
      </c>
      <c r="Q19" s="14"/>
      <c r="R19" s="14"/>
      <c r="S19" s="5"/>
    </row>
    <row r="20" spans="1:19" s="7" customFormat="1" ht="45" customHeight="1">
      <c r="A20" s="271" t="s">
        <v>424</v>
      </c>
      <c r="B20" s="265">
        <v>24868</v>
      </c>
      <c r="C20" s="265">
        <v>36722</v>
      </c>
      <c r="D20" s="265">
        <v>7931</v>
      </c>
      <c r="E20" s="265">
        <v>2316</v>
      </c>
      <c r="F20" s="265">
        <v>12567</v>
      </c>
      <c r="G20" s="265">
        <v>2582</v>
      </c>
      <c r="H20" s="265">
        <v>434</v>
      </c>
      <c r="I20" s="265">
        <v>990</v>
      </c>
      <c r="J20" s="265">
        <v>173</v>
      </c>
      <c r="K20" s="265">
        <v>612</v>
      </c>
      <c r="L20" s="265">
        <v>736</v>
      </c>
      <c r="M20" s="265">
        <v>8403</v>
      </c>
      <c r="N20" s="265">
        <v>1261</v>
      </c>
      <c r="O20" s="266">
        <f t="shared" si="0"/>
        <v>99595</v>
      </c>
      <c r="P20" s="148" t="s">
        <v>441</v>
      </c>
      <c r="Q20" s="14"/>
      <c r="R20" s="14"/>
      <c r="S20" s="5"/>
    </row>
    <row r="21" spans="1:19" s="7" customFormat="1" ht="45" customHeight="1">
      <c r="A21" s="272" t="s">
        <v>425</v>
      </c>
      <c r="B21" s="267">
        <v>41170</v>
      </c>
      <c r="C21" s="267">
        <v>105807</v>
      </c>
      <c r="D21" s="267">
        <v>12752</v>
      </c>
      <c r="E21" s="267">
        <v>4397</v>
      </c>
      <c r="F21" s="267">
        <v>25360</v>
      </c>
      <c r="G21" s="267">
        <v>3937</v>
      </c>
      <c r="H21" s="267">
        <v>5004</v>
      </c>
      <c r="I21" s="267">
        <v>3066</v>
      </c>
      <c r="J21" s="267">
        <v>853</v>
      </c>
      <c r="K21" s="267">
        <v>4115</v>
      </c>
      <c r="L21" s="267">
        <v>1552</v>
      </c>
      <c r="M21" s="267">
        <v>3482</v>
      </c>
      <c r="N21" s="267">
        <v>1366</v>
      </c>
      <c r="O21" s="268">
        <f t="shared" si="0"/>
        <v>212861</v>
      </c>
      <c r="P21" s="147" t="s">
        <v>442</v>
      </c>
      <c r="Q21" s="14"/>
      <c r="R21" s="14"/>
      <c r="S21" s="5"/>
    </row>
    <row r="22" spans="1:19" s="7" customFormat="1" ht="45" customHeight="1">
      <c r="A22" s="273" t="s">
        <v>426</v>
      </c>
      <c r="B22" s="265">
        <v>504535</v>
      </c>
      <c r="C22" s="265">
        <v>361640</v>
      </c>
      <c r="D22" s="265">
        <v>96559</v>
      </c>
      <c r="E22" s="265">
        <v>65691</v>
      </c>
      <c r="F22" s="265">
        <v>223100</v>
      </c>
      <c r="G22" s="265">
        <v>168763</v>
      </c>
      <c r="H22" s="265">
        <v>83768</v>
      </c>
      <c r="I22" s="265">
        <v>46157</v>
      </c>
      <c r="J22" s="265">
        <v>24696</v>
      </c>
      <c r="K22" s="265">
        <v>113056</v>
      </c>
      <c r="L22" s="265">
        <v>42900</v>
      </c>
      <c r="M22" s="265">
        <v>36019</v>
      </c>
      <c r="N22" s="265">
        <v>29430</v>
      </c>
      <c r="O22" s="266">
        <f t="shared" si="0"/>
        <v>1796314</v>
      </c>
      <c r="P22" s="149" t="s">
        <v>443</v>
      </c>
      <c r="Q22" s="14"/>
      <c r="R22" s="14"/>
      <c r="S22" s="5"/>
    </row>
    <row r="23" spans="1:19" s="7" customFormat="1" ht="45" customHeight="1">
      <c r="A23" s="272" t="s">
        <v>159</v>
      </c>
      <c r="B23" s="267">
        <v>289215</v>
      </c>
      <c r="C23" s="267">
        <v>273503</v>
      </c>
      <c r="D23" s="267">
        <v>77423</v>
      </c>
      <c r="E23" s="267">
        <v>86548</v>
      </c>
      <c r="F23" s="267">
        <v>149585</v>
      </c>
      <c r="G23" s="267">
        <v>122172</v>
      </c>
      <c r="H23" s="267">
        <v>27289</v>
      </c>
      <c r="I23" s="267">
        <v>37883</v>
      </c>
      <c r="J23" s="267">
        <v>19426</v>
      </c>
      <c r="K23" s="267">
        <v>82104</v>
      </c>
      <c r="L23" s="267">
        <v>15123</v>
      </c>
      <c r="M23" s="267">
        <v>37702</v>
      </c>
      <c r="N23" s="267">
        <v>25946</v>
      </c>
      <c r="O23" s="268">
        <f t="shared" si="0"/>
        <v>1243919</v>
      </c>
      <c r="P23" s="147" t="s">
        <v>444</v>
      </c>
      <c r="Q23" s="14"/>
      <c r="R23" s="14"/>
      <c r="S23" s="5"/>
    </row>
    <row r="24" spans="1:19" s="7" customFormat="1" ht="45" customHeight="1">
      <c r="A24" s="273" t="s">
        <v>427</v>
      </c>
      <c r="B24" s="265">
        <v>139002</v>
      </c>
      <c r="C24" s="265">
        <v>104374</v>
      </c>
      <c r="D24" s="265">
        <v>40762</v>
      </c>
      <c r="E24" s="265">
        <v>20418</v>
      </c>
      <c r="F24" s="265">
        <v>99696</v>
      </c>
      <c r="G24" s="265">
        <v>29527</v>
      </c>
      <c r="H24" s="265">
        <v>12208</v>
      </c>
      <c r="I24" s="265">
        <v>14598</v>
      </c>
      <c r="J24" s="265">
        <v>4790</v>
      </c>
      <c r="K24" s="265">
        <v>18438</v>
      </c>
      <c r="L24" s="265">
        <v>9956</v>
      </c>
      <c r="M24" s="265">
        <v>6328</v>
      </c>
      <c r="N24" s="265">
        <v>6712</v>
      </c>
      <c r="O24" s="266">
        <f t="shared" si="0"/>
        <v>506809</v>
      </c>
      <c r="P24" s="149" t="s">
        <v>445</v>
      </c>
      <c r="Q24" s="14"/>
      <c r="R24" s="14"/>
      <c r="S24" s="5"/>
    </row>
    <row r="25" spans="1:19" s="7" customFormat="1" ht="45" customHeight="1">
      <c r="A25" s="272" t="s">
        <v>415</v>
      </c>
      <c r="B25" s="267">
        <v>4380</v>
      </c>
      <c r="C25" s="267">
        <v>2277</v>
      </c>
      <c r="D25" s="267">
        <v>0</v>
      </c>
      <c r="E25" s="267">
        <v>0</v>
      </c>
      <c r="F25" s="267">
        <v>1688</v>
      </c>
      <c r="G25" s="267">
        <v>0</v>
      </c>
      <c r="H25" s="267">
        <v>78</v>
      </c>
      <c r="I25" s="267">
        <v>0</v>
      </c>
      <c r="J25" s="267">
        <v>280</v>
      </c>
      <c r="K25" s="267">
        <v>199</v>
      </c>
      <c r="L25" s="267">
        <v>46</v>
      </c>
      <c r="M25" s="267">
        <v>0</v>
      </c>
      <c r="N25" s="267">
        <v>0</v>
      </c>
      <c r="O25" s="268">
        <f t="shared" si="0"/>
        <v>8948</v>
      </c>
      <c r="P25" s="146" t="s">
        <v>446</v>
      </c>
      <c r="Q25" s="14"/>
      <c r="R25" s="14"/>
      <c r="S25" s="5"/>
    </row>
    <row r="26" spans="1:19" s="7" customFormat="1" ht="45" customHeight="1">
      <c r="A26" s="271" t="s">
        <v>416</v>
      </c>
      <c r="B26" s="265">
        <v>48821</v>
      </c>
      <c r="C26" s="265">
        <v>49281</v>
      </c>
      <c r="D26" s="265">
        <v>11770</v>
      </c>
      <c r="E26" s="265">
        <v>7194</v>
      </c>
      <c r="F26" s="265">
        <v>33673</v>
      </c>
      <c r="G26" s="265">
        <v>17016</v>
      </c>
      <c r="H26" s="265">
        <v>3510</v>
      </c>
      <c r="I26" s="265">
        <v>3696</v>
      </c>
      <c r="J26" s="265">
        <v>1778</v>
      </c>
      <c r="K26" s="265">
        <v>8936</v>
      </c>
      <c r="L26" s="265">
        <v>2584</v>
      </c>
      <c r="M26" s="265">
        <v>2651</v>
      </c>
      <c r="N26" s="265">
        <v>1256</v>
      </c>
      <c r="O26" s="266">
        <f t="shared" si="0"/>
        <v>192166</v>
      </c>
      <c r="P26" s="148" t="s">
        <v>447</v>
      </c>
      <c r="Q26" s="14"/>
      <c r="R26" s="14"/>
      <c r="S26" s="5"/>
    </row>
    <row r="27" spans="1:19" s="7" customFormat="1" ht="45" customHeight="1">
      <c r="A27" s="272" t="s">
        <v>454</v>
      </c>
      <c r="B27" s="267">
        <v>245378</v>
      </c>
      <c r="C27" s="267">
        <v>267784</v>
      </c>
      <c r="D27" s="267">
        <v>36196</v>
      </c>
      <c r="E27" s="267">
        <v>37047</v>
      </c>
      <c r="F27" s="267">
        <v>156168</v>
      </c>
      <c r="G27" s="267">
        <v>61298</v>
      </c>
      <c r="H27" s="267">
        <v>17814</v>
      </c>
      <c r="I27" s="267">
        <v>19288</v>
      </c>
      <c r="J27" s="267">
        <v>8838</v>
      </c>
      <c r="K27" s="267">
        <v>13895</v>
      </c>
      <c r="L27" s="267">
        <v>8416</v>
      </c>
      <c r="M27" s="267">
        <v>16455</v>
      </c>
      <c r="N27" s="267">
        <v>16009</v>
      </c>
      <c r="O27" s="268">
        <f t="shared" si="0"/>
        <v>904586</v>
      </c>
      <c r="P27" s="207" t="s">
        <v>448</v>
      </c>
      <c r="Q27" s="14"/>
      <c r="R27" s="14"/>
      <c r="S27" s="5"/>
    </row>
    <row r="28" spans="1:19" s="7" customFormat="1" ht="45" customHeight="1">
      <c r="A28" s="273" t="s">
        <v>428</v>
      </c>
      <c r="B28" s="265">
        <v>5367</v>
      </c>
      <c r="C28" s="265">
        <v>4168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123</v>
      </c>
      <c r="N28" s="265">
        <v>0</v>
      </c>
      <c r="O28" s="266">
        <f t="shared" si="0"/>
        <v>9658</v>
      </c>
      <c r="P28" s="149" t="s">
        <v>449</v>
      </c>
      <c r="Q28" s="14"/>
      <c r="R28" s="14"/>
      <c r="S28" s="5"/>
    </row>
    <row r="29" spans="1:18" ht="49.5" customHeight="1">
      <c r="A29" s="32" t="s">
        <v>83</v>
      </c>
      <c r="B29" s="269">
        <f>SUM(B8:B28)</f>
        <v>2854474</v>
      </c>
      <c r="C29" s="269">
        <f aca="true" t="shared" si="1" ref="C29:O29">SUM(C8:C28)</f>
        <v>2814966</v>
      </c>
      <c r="D29" s="269">
        <f t="shared" si="1"/>
        <v>627625</v>
      </c>
      <c r="E29" s="269">
        <f t="shared" si="1"/>
        <v>472453</v>
      </c>
      <c r="F29" s="269">
        <f t="shared" si="1"/>
        <v>1683866</v>
      </c>
      <c r="G29" s="269">
        <f t="shared" si="1"/>
        <v>686154</v>
      </c>
      <c r="H29" s="269">
        <f t="shared" si="1"/>
        <v>259295</v>
      </c>
      <c r="I29" s="269">
        <f t="shared" si="1"/>
        <v>229334</v>
      </c>
      <c r="J29" s="269">
        <f t="shared" si="1"/>
        <v>104223</v>
      </c>
      <c r="K29" s="269">
        <f t="shared" si="1"/>
        <v>439041</v>
      </c>
      <c r="L29" s="269">
        <f t="shared" si="1"/>
        <v>171051</v>
      </c>
      <c r="M29" s="269">
        <f t="shared" si="1"/>
        <v>145495</v>
      </c>
      <c r="N29" s="269">
        <f t="shared" si="1"/>
        <v>146756</v>
      </c>
      <c r="O29" s="270">
        <f t="shared" si="1"/>
        <v>10634733</v>
      </c>
      <c r="P29" s="145" t="s">
        <v>7</v>
      </c>
      <c r="Q29" s="12"/>
      <c r="R29" s="12"/>
    </row>
    <row r="30" spans="2:18" ht="30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30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6" ht="30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zoomScale="50" zoomScaleNormal="50" zoomScaleSheetLayoutView="50" zoomScalePageLayoutView="0" workbookViewId="0" topLeftCell="A14">
      <selection activeCell="A8" sqref="A8:A28"/>
    </sheetView>
  </sheetViews>
  <sheetFormatPr defaultColWidth="15.7109375" defaultRowHeight="30" customHeight="1"/>
  <cols>
    <col min="1" max="1" width="64.8515625" style="8" customWidth="1"/>
    <col min="2" max="2" width="15.8515625" style="8" bestFit="1" customWidth="1"/>
    <col min="3" max="3" width="15.8515625" style="8" customWidth="1"/>
    <col min="4" max="5" width="13.28125" style="8" customWidth="1"/>
    <col min="6" max="6" width="15.57421875" style="8" customWidth="1"/>
    <col min="7" max="14" width="13.28125" style="8" customWidth="1"/>
    <col min="15" max="15" width="17.28125" style="8" bestFit="1" customWidth="1"/>
    <col min="16" max="16" width="62.421875" style="8" customWidth="1"/>
    <col min="17" max="16384" width="15.7109375" style="8" customWidth="1"/>
  </cols>
  <sheetData>
    <row r="1" spans="1:19" s="4" customFormat="1" ht="30" customHeight="1">
      <c r="A1" s="1" t="s">
        <v>317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335</v>
      </c>
      <c r="Q1" s="13"/>
      <c r="R1" s="9"/>
      <c r="S1" s="9"/>
    </row>
    <row r="2" spans="1:16" s="5" customFormat="1" ht="30" customHeight="1">
      <c r="A2" s="354" t="s">
        <v>351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5"/>
      <c r="N2" s="355"/>
      <c r="O2" s="355"/>
      <c r="P2" s="355"/>
    </row>
    <row r="3" spans="1:19" s="6" customFormat="1" ht="30" customHeight="1">
      <c r="A3" s="356" t="s">
        <v>385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5"/>
      <c r="R3" s="5"/>
      <c r="S3" s="5"/>
    </row>
    <row r="4" spans="1:19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5"/>
      <c r="R4" s="5"/>
      <c r="S4" s="5"/>
    </row>
    <row r="5" spans="1:19" s="7" customFormat="1" ht="42" customHeight="1">
      <c r="A5" s="350" t="s">
        <v>152</v>
      </c>
      <c r="B5" s="150" t="s">
        <v>8</v>
      </c>
      <c r="C5" s="151" t="s">
        <v>10</v>
      </c>
      <c r="D5" s="151" t="s">
        <v>12</v>
      </c>
      <c r="E5" s="151" t="s">
        <v>14</v>
      </c>
      <c r="F5" s="151" t="s">
        <v>153</v>
      </c>
      <c r="G5" s="151" t="s">
        <v>154</v>
      </c>
      <c r="H5" s="151" t="s">
        <v>20</v>
      </c>
      <c r="I5" s="151" t="s">
        <v>22</v>
      </c>
      <c r="J5" s="151" t="s">
        <v>24</v>
      </c>
      <c r="K5" s="151" t="s">
        <v>155</v>
      </c>
      <c r="L5" s="151" t="s">
        <v>28</v>
      </c>
      <c r="M5" s="151" t="s">
        <v>156</v>
      </c>
      <c r="N5" s="151" t="s">
        <v>32</v>
      </c>
      <c r="O5" s="48" t="s">
        <v>87</v>
      </c>
      <c r="P5" s="352" t="s">
        <v>157</v>
      </c>
      <c r="Q5" s="5"/>
      <c r="R5" s="5"/>
      <c r="S5" s="5"/>
    </row>
    <row r="6" spans="1:19" s="7" customFormat="1" ht="42" customHeight="1">
      <c r="A6" s="351"/>
      <c r="B6" s="152" t="s">
        <v>9</v>
      </c>
      <c r="C6" s="152" t="s">
        <v>11</v>
      </c>
      <c r="D6" s="152" t="s">
        <v>13</v>
      </c>
      <c r="E6" s="152" t="s">
        <v>15</v>
      </c>
      <c r="F6" s="152" t="s">
        <v>17</v>
      </c>
      <c r="G6" s="152" t="s">
        <v>19</v>
      </c>
      <c r="H6" s="152" t="s">
        <v>21</v>
      </c>
      <c r="I6" s="152" t="s">
        <v>23</v>
      </c>
      <c r="J6" s="152" t="s">
        <v>158</v>
      </c>
      <c r="K6" s="152" t="s">
        <v>27</v>
      </c>
      <c r="L6" s="152" t="s">
        <v>29</v>
      </c>
      <c r="M6" s="153" t="s">
        <v>31</v>
      </c>
      <c r="N6" s="153" t="s">
        <v>33</v>
      </c>
      <c r="O6" s="152" t="s">
        <v>7</v>
      </c>
      <c r="P6" s="353"/>
      <c r="Q6" s="5"/>
      <c r="R6" s="5"/>
      <c r="S6" s="5"/>
    </row>
    <row r="7" spans="1:19" s="7" customFormat="1" ht="24" customHeight="1" hidden="1">
      <c r="A7" s="154"/>
      <c r="B7" s="155"/>
      <c r="C7" s="156"/>
      <c r="D7" s="156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7"/>
      <c r="Q7" s="5"/>
      <c r="R7" s="5"/>
      <c r="S7" s="5"/>
    </row>
    <row r="8" spans="1:19" s="7" customFormat="1" ht="45" customHeight="1">
      <c r="A8" s="271" t="s">
        <v>417</v>
      </c>
      <c r="B8" s="265">
        <v>119709</v>
      </c>
      <c r="C8" s="265">
        <v>88824</v>
      </c>
      <c r="D8" s="265">
        <v>52701</v>
      </c>
      <c r="E8" s="265">
        <v>48521</v>
      </c>
      <c r="F8" s="265">
        <v>61729</v>
      </c>
      <c r="G8" s="265">
        <v>41693</v>
      </c>
      <c r="H8" s="265">
        <v>28347</v>
      </c>
      <c r="I8" s="265">
        <v>37169</v>
      </c>
      <c r="J8" s="265">
        <v>6292</v>
      </c>
      <c r="K8" s="265">
        <v>43042</v>
      </c>
      <c r="L8" s="265">
        <v>24168</v>
      </c>
      <c r="M8" s="265">
        <v>2128</v>
      </c>
      <c r="N8" s="265">
        <v>15257</v>
      </c>
      <c r="O8" s="266">
        <f>SUM(B8:N8)</f>
        <v>569580</v>
      </c>
      <c r="P8" s="148" t="s">
        <v>429</v>
      </c>
      <c r="Q8" s="14"/>
      <c r="R8" s="14"/>
      <c r="S8" s="14"/>
    </row>
    <row r="9" spans="1:19" s="7" customFormat="1" ht="45" customHeight="1">
      <c r="A9" s="272" t="s">
        <v>410</v>
      </c>
      <c r="B9" s="267">
        <v>25650</v>
      </c>
      <c r="C9" s="267">
        <v>11163</v>
      </c>
      <c r="D9" s="267">
        <v>4027</v>
      </c>
      <c r="E9" s="267">
        <v>178</v>
      </c>
      <c r="F9" s="267">
        <v>68680</v>
      </c>
      <c r="G9" s="267">
        <v>771</v>
      </c>
      <c r="H9" s="267">
        <v>1491</v>
      </c>
      <c r="I9" s="267">
        <v>93</v>
      </c>
      <c r="J9" s="267">
        <v>446</v>
      </c>
      <c r="K9" s="267">
        <v>460</v>
      </c>
      <c r="L9" s="267">
        <v>158</v>
      </c>
      <c r="M9" s="267">
        <v>353</v>
      </c>
      <c r="N9" s="267">
        <v>64</v>
      </c>
      <c r="O9" s="268">
        <f aca="true" t="shared" si="0" ref="O9:O19">SUM(B9:N9)</f>
        <v>113534</v>
      </c>
      <c r="P9" s="147" t="s">
        <v>430</v>
      </c>
      <c r="Q9" s="14"/>
      <c r="R9" s="14"/>
      <c r="S9" s="14"/>
    </row>
    <row r="10" spans="1:19" s="7" customFormat="1" ht="45" customHeight="1">
      <c r="A10" s="273" t="s">
        <v>411</v>
      </c>
      <c r="B10" s="265">
        <v>198179</v>
      </c>
      <c r="C10" s="265">
        <v>148269</v>
      </c>
      <c r="D10" s="265">
        <v>35526</v>
      </c>
      <c r="E10" s="265">
        <v>41150</v>
      </c>
      <c r="F10" s="265">
        <v>141128</v>
      </c>
      <c r="G10" s="265">
        <v>16374</v>
      </c>
      <c r="H10" s="265">
        <v>6038</v>
      </c>
      <c r="I10" s="265">
        <v>6982</v>
      </c>
      <c r="J10" s="265">
        <v>6410</v>
      </c>
      <c r="K10" s="265">
        <v>9946</v>
      </c>
      <c r="L10" s="265">
        <v>9265</v>
      </c>
      <c r="M10" s="265">
        <v>3908</v>
      </c>
      <c r="N10" s="265">
        <v>3854</v>
      </c>
      <c r="O10" s="266">
        <f t="shared" si="0"/>
        <v>627029</v>
      </c>
      <c r="P10" s="149" t="s">
        <v>431</v>
      </c>
      <c r="Q10" s="14"/>
      <c r="R10" s="14"/>
      <c r="S10" s="14"/>
    </row>
    <row r="11" spans="1:19" s="7" customFormat="1" ht="45" customHeight="1">
      <c r="A11" s="272" t="s">
        <v>418</v>
      </c>
      <c r="B11" s="267">
        <v>15835</v>
      </c>
      <c r="C11" s="267">
        <v>23772</v>
      </c>
      <c r="D11" s="267">
        <v>6725</v>
      </c>
      <c r="E11" s="267">
        <v>1379</v>
      </c>
      <c r="F11" s="267">
        <v>12166</v>
      </c>
      <c r="G11" s="267">
        <v>8879</v>
      </c>
      <c r="H11" s="267">
        <v>2056</v>
      </c>
      <c r="I11" s="267">
        <v>1037</v>
      </c>
      <c r="J11" s="267">
        <v>561</v>
      </c>
      <c r="K11" s="267">
        <v>1947</v>
      </c>
      <c r="L11" s="267">
        <v>389</v>
      </c>
      <c r="M11" s="267">
        <v>1404</v>
      </c>
      <c r="N11" s="267">
        <v>1278</v>
      </c>
      <c r="O11" s="268">
        <f t="shared" si="0"/>
        <v>77428</v>
      </c>
      <c r="P11" s="147" t="s">
        <v>432</v>
      </c>
      <c r="Q11" s="14"/>
      <c r="R11" s="14"/>
      <c r="S11" s="14"/>
    </row>
    <row r="12" spans="1:19" s="7" customFormat="1" ht="45" customHeight="1">
      <c r="A12" s="273" t="s">
        <v>419</v>
      </c>
      <c r="B12" s="265">
        <v>8817</v>
      </c>
      <c r="C12" s="265">
        <v>20244</v>
      </c>
      <c r="D12" s="265">
        <v>726</v>
      </c>
      <c r="E12" s="265">
        <v>10547</v>
      </c>
      <c r="F12" s="265">
        <v>5188</v>
      </c>
      <c r="G12" s="265">
        <v>3867</v>
      </c>
      <c r="H12" s="265">
        <v>864</v>
      </c>
      <c r="I12" s="265">
        <v>76</v>
      </c>
      <c r="J12" s="265">
        <v>478</v>
      </c>
      <c r="K12" s="265">
        <v>434</v>
      </c>
      <c r="L12" s="265">
        <v>646</v>
      </c>
      <c r="M12" s="265">
        <v>2418</v>
      </c>
      <c r="N12" s="265">
        <v>0</v>
      </c>
      <c r="O12" s="266">
        <f t="shared" si="0"/>
        <v>54305</v>
      </c>
      <c r="P12" s="149" t="s">
        <v>433</v>
      </c>
      <c r="Q12" s="14"/>
      <c r="R12" s="14"/>
      <c r="S12" s="14"/>
    </row>
    <row r="13" spans="1:19" s="7" customFormat="1" ht="45" customHeight="1">
      <c r="A13" s="272" t="s">
        <v>420</v>
      </c>
      <c r="B13" s="267">
        <v>577299</v>
      </c>
      <c r="C13" s="267">
        <v>471757</v>
      </c>
      <c r="D13" s="267">
        <v>101821</v>
      </c>
      <c r="E13" s="267">
        <v>57082</v>
      </c>
      <c r="F13" s="267">
        <v>277765</v>
      </c>
      <c r="G13" s="267">
        <v>91544</v>
      </c>
      <c r="H13" s="267">
        <v>24970</v>
      </c>
      <c r="I13" s="267">
        <v>22953</v>
      </c>
      <c r="J13" s="267">
        <v>9111</v>
      </c>
      <c r="K13" s="267">
        <v>35112</v>
      </c>
      <c r="L13" s="267">
        <v>18163</v>
      </c>
      <c r="M13" s="267">
        <v>9266</v>
      </c>
      <c r="N13" s="267">
        <v>25885</v>
      </c>
      <c r="O13" s="268">
        <f t="shared" si="0"/>
        <v>1722728</v>
      </c>
      <c r="P13" s="146" t="s">
        <v>434</v>
      </c>
      <c r="Q13" s="14"/>
      <c r="R13" s="14"/>
      <c r="S13" s="14"/>
    </row>
    <row r="14" spans="1:19" s="7" customFormat="1" ht="45" customHeight="1">
      <c r="A14" s="273" t="s">
        <v>421</v>
      </c>
      <c r="B14" s="265">
        <v>309608</v>
      </c>
      <c r="C14" s="265">
        <v>562288</v>
      </c>
      <c r="D14" s="265">
        <v>82436</v>
      </c>
      <c r="E14" s="265">
        <v>67797</v>
      </c>
      <c r="F14" s="265">
        <v>283538</v>
      </c>
      <c r="G14" s="265">
        <v>70823</v>
      </c>
      <c r="H14" s="265">
        <v>25629</v>
      </c>
      <c r="I14" s="265">
        <v>23789</v>
      </c>
      <c r="J14" s="265">
        <v>14423</v>
      </c>
      <c r="K14" s="265">
        <v>82160</v>
      </c>
      <c r="L14" s="265">
        <v>23285</v>
      </c>
      <c r="M14" s="265">
        <v>10002</v>
      </c>
      <c r="N14" s="265">
        <v>11929</v>
      </c>
      <c r="O14" s="266">
        <f t="shared" si="0"/>
        <v>1567707</v>
      </c>
      <c r="P14" s="149" t="s">
        <v>435</v>
      </c>
      <c r="Q14" s="14"/>
      <c r="R14" s="14"/>
      <c r="S14" s="14"/>
    </row>
    <row r="15" spans="1:19" s="7" customFormat="1" ht="45" customHeight="1">
      <c r="A15" s="272" t="s">
        <v>412</v>
      </c>
      <c r="B15" s="267">
        <v>74639</v>
      </c>
      <c r="C15" s="267">
        <v>106116</v>
      </c>
      <c r="D15" s="267">
        <v>22651</v>
      </c>
      <c r="E15" s="267">
        <v>7510</v>
      </c>
      <c r="F15" s="267">
        <v>50023</v>
      </c>
      <c r="G15" s="267">
        <v>16048</v>
      </c>
      <c r="H15" s="267">
        <v>6559</v>
      </c>
      <c r="I15" s="267">
        <v>3586</v>
      </c>
      <c r="J15" s="267">
        <v>2877</v>
      </c>
      <c r="K15" s="267">
        <v>14277</v>
      </c>
      <c r="L15" s="267">
        <v>6212</v>
      </c>
      <c r="M15" s="267">
        <v>1753</v>
      </c>
      <c r="N15" s="267">
        <v>3487</v>
      </c>
      <c r="O15" s="268">
        <f t="shared" si="0"/>
        <v>315738</v>
      </c>
      <c r="P15" s="147" t="s">
        <v>436</v>
      </c>
      <c r="Q15" s="14"/>
      <c r="R15" s="14"/>
      <c r="S15" s="14"/>
    </row>
    <row r="16" spans="1:19" s="7" customFormat="1" ht="45" customHeight="1">
      <c r="A16" s="273" t="s">
        <v>422</v>
      </c>
      <c r="B16" s="265">
        <v>84071</v>
      </c>
      <c r="C16" s="265">
        <v>65516</v>
      </c>
      <c r="D16" s="265">
        <v>21791</v>
      </c>
      <c r="E16" s="265">
        <v>6650</v>
      </c>
      <c r="F16" s="265">
        <v>41618</v>
      </c>
      <c r="G16" s="265">
        <v>11232</v>
      </c>
      <c r="H16" s="265">
        <v>2790</v>
      </c>
      <c r="I16" s="265">
        <v>4866</v>
      </c>
      <c r="J16" s="265">
        <v>1688</v>
      </c>
      <c r="K16" s="265">
        <v>3209</v>
      </c>
      <c r="L16" s="265">
        <v>3309</v>
      </c>
      <c r="M16" s="265">
        <v>1190</v>
      </c>
      <c r="N16" s="265">
        <v>928</v>
      </c>
      <c r="O16" s="266">
        <f t="shared" si="0"/>
        <v>248858</v>
      </c>
      <c r="P16" s="149" t="s">
        <v>437</v>
      </c>
      <c r="Q16" s="14"/>
      <c r="R16" s="14"/>
      <c r="S16" s="14"/>
    </row>
    <row r="17" spans="1:19" s="7" customFormat="1" ht="45" customHeight="1">
      <c r="A17" s="272" t="s">
        <v>413</v>
      </c>
      <c r="B17" s="267">
        <v>53541</v>
      </c>
      <c r="C17" s="267">
        <v>26623</v>
      </c>
      <c r="D17" s="267">
        <v>2752</v>
      </c>
      <c r="E17" s="267">
        <v>1943</v>
      </c>
      <c r="F17" s="267">
        <v>11737</v>
      </c>
      <c r="G17" s="267">
        <v>2994</v>
      </c>
      <c r="H17" s="267">
        <v>274</v>
      </c>
      <c r="I17" s="267">
        <v>516</v>
      </c>
      <c r="J17" s="267">
        <v>330</v>
      </c>
      <c r="K17" s="267">
        <v>1285</v>
      </c>
      <c r="L17" s="267">
        <v>1667</v>
      </c>
      <c r="M17" s="267">
        <v>763</v>
      </c>
      <c r="N17" s="267">
        <v>884</v>
      </c>
      <c r="O17" s="268">
        <f t="shared" si="0"/>
        <v>105309</v>
      </c>
      <c r="P17" s="147" t="s">
        <v>438</v>
      </c>
      <c r="Q17" s="14"/>
      <c r="R17" s="14"/>
      <c r="S17" s="14"/>
    </row>
    <row r="18" spans="1:19" s="7" customFormat="1" ht="45" customHeight="1">
      <c r="A18" s="273" t="s">
        <v>423</v>
      </c>
      <c r="B18" s="265">
        <v>49952</v>
      </c>
      <c r="C18" s="265">
        <v>31046</v>
      </c>
      <c r="D18" s="265">
        <v>3369</v>
      </c>
      <c r="E18" s="265">
        <v>1547</v>
      </c>
      <c r="F18" s="265">
        <v>11500</v>
      </c>
      <c r="G18" s="265">
        <v>5213</v>
      </c>
      <c r="H18" s="265">
        <v>1071</v>
      </c>
      <c r="I18" s="265">
        <v>705</v>
      </c>
      <c r="J18" s="265">
        <v>265</v>
      </c>
      <c r="K18" s="265">
        <v>1922</v>
      </c>
      <c r="L18" s="265">
        <v>813</v>
      </c>
      <c r="M18" s="265">
        <v>798</v>
      </c>
      <c r="N18" s="265">
        <v>483</v>
      </c>
      <c r="O18" s="266">
        <f t="shared" si="0"/>
        <v>108684</v>
      </c>
      <c r="P18" s="149" t="s">
        <v>439</v>
      </c>
      <c r="Q18" s="14"/>
      <c r="R18" s="14"/>
      <c r="S18" s="14"/>
    </row>
    <row r="19" spans="1:19" s="7" customFormat="1" ht="45" customHeight="1">
      <c r="A19" s="272" t="s">
        <v>414</v>
      </c>
      <c r="B19" s="267">
        <v>17839</v>
      </c>
      <c r="C19" s="267">
        <v>34415</v>
      </c>
      <c r="D19" s="267">
        <v>6993</v>
      </c>
      <c r="E19" s="267">
        <v>2546</v>
      </c>
      <c r="F19" s="267">
        <v>6096</v>
      </c>
      <c r="G19" s="267">
        <v>8462</v>
      </c>
      <c r="H19" s="267">
        <v>7954</v>
      </c>
      <c r="I19" s="267">
        <v>1416</v>
      </c>
      <c r="J19" s="267">
        <v>195</v>
      </c>
      <c r="K19" s="267">
        <v>2061</v>
      </c>
      <c r="L19" s="267">
        <v>936</v>
      </c>
      <c r="M19" s="267">
        <v>105</v>
      </c>
      <c r="N19" s="267">
        <v>315</v>
      </c>
      <c r="O19" s="268">
        <f t="shared" si="0"/>
        <v>89333</v>
      </c>
      <c r="P19" s="146" t="s">
        <v>440</v>
      </c>
      <c r="Q19" s="14"/>
      <c r="R19" s="14"/>
      <c r="S19" s="14"/>
    </row>
    <row r="20" spans="1:19" s="7" customFormat="1" ht="45" customHeight="1">
      <c r="A20" s="271" t="s">
        <v>424</v>
      </c>
      <c r="B20" s="265">
        <v>24268</v>
      </c>
      <c r="C20" s="265">
        <v>34753</v>
      </c>
      <c r="D20" s="265">
        <v>7931</v>
      </c>
      <c r="E20" s="265">
        <v>2316</v>
      </c>
      <c r="F20" s="265">
        <v>12313</v>
      </c>
      <c r="G20" s="265">
        <v>2582</v>
      </c>
      <c r="H20" s="265">
        <v>434</v>
      </c>
      <c r="I20" s="265">
        <v>990</v>
      </c>
      <c r="J20" s="265">
        <v>173</v>
      </c>
      <c r="K20" s="265">
        <v>612</v>
      </c>
      <c r="L20" s="265">
        <v>736</v>
      </c>
      <c r="M20" s="265">
        <v>8403</v>
      </c>
      <c r="N20" s="265">
        <v>1261</v>
      </c>
      <c r="O20" s="266">
        <f aca="true" t="shared" si="1" ref="O20:O28">SUM(B20:N20)</f>
        <v>96772</v>
      </c>
      <c r="P20" s="148" t="s">
        <v>441</v>
      </c>
      <c r="Q20" s="14"/>
      <c r="R20" s="14"/>
      <c r="S20" s="14"/>
    </row>
    <row r="21" spans="1:19" s="7" customFormat="1" ht="45" customHeight="1">
      <c r="A21" s="272" t="s">
        <v>425</v>
      </c>
      <c r="B21" s="267">
        <v>39754</v>
      </c>
      <c r="C21" s="267">
        <v>103455</v>
      </c>
      <c r="D21" s="267">
        <v>12453</v>
      </c>
      <c r="E21" s="267">
        <v>4035</v>
      </c>
      <c r="F21" s="267">
        <v>24101</v>
      </c>
      <c r="G21" s="267">
        <v>3937</v>
      </c>
      <c r="H21" s="267">
        <v>5004</v>
      </c>
      <c r="I21" s="267">
        <v>2964</v>
      </c>
      <c r="J21" s="267">
        <v>853</v>
      </c>
      <c r="K21" s="267">
        <v>4115</v>
      </c>
      <c r="L21" s="267">
        <v>1552</v>
      </c>
      <c r="M21" s="267">
        <v>3462</v>
      </c>
      <c r="N21" s="267">
        <v>1366</v>
      </c>
      <c r="O21" s="268">
        <f t="shared" si="1"/>
        <v>207051</v>
      </c>
      <c r="P21" s="147" t="s">
        <v>442</v>
      </c>
      <c r="Q21" s="14"/>
      <c r="R21" s="14"/>
      <c r="S21" s="14"/>
    </row>
    <row r="22" spans="1:19" s="7" customFormat="1" ht="45" customHeight="1">
      <c r="A22" s="273" t="s">
        <v>426</v>
      </c>
      <c r="B22" s="265">
        <v>489130</v>
      </c>
      <c r="C22" s="265">
        <v>353943</v>
      </c>
      <c r="D22" s="265">
        <v>94824</v>
      </c>
      <c r="E22" s="265">
        <v>63851</v>
      </c>
      <c r="F22" s="265">
        <v>215163</v>
      </c>
      <c r="G22" s="265">
        <v>162934</v>
      </c>
      <c r="H22" s="265">
        <v>81338</v>
      </c>
      <c r="I22" s="265">
        <v>44917</v>
      </c>
      <c r="J22" s="265">
        <v>24053</v>
      </c>
      <c r="K22" s="265">
        <v>111497</v>
      </c>
      <c r="L22" s="265">
        <v>42536</v>
      </c>
      <c r="M22" s="265">
        <v>35218</v>
      </c>
      <c r="N22" s="265">
        <v>28041</v>
      </c>
      <c r="O22" s="266">
        <f t="shared" si="1"/>
        <v>1747445</v>
      </c>
      <c r="P22" s="149" t="s">
        <v>443</v>
      </c>
      <c r="Q22" s="14"/>
      <c r="R22" s="14"/>
      <c r="S22" s="14"/>
    </row>
    <row r="23" spans="1:19" s="7" customFormat="1" ht="45" customHeight="1">
      <c r="A23" s="272" t="s">
        <v>159</v>
      </c>
      <c r="B23" s="267">
        <v>148052</v>
      </c>
      <c r="C23" s="267">
        <v>162450</v>
      </c>
      <c r="D23" s="267">
        <v>46102</v>
      </c>
      <c r="E23" s="267">
        <v>55041</v>
      </c>
      <c r="F23" s="267">
        <v>82544</v>
      </c>
      <c r="G23" s="267">
        <v>70022</v>
      </c>
      <c r="H23" s="267">
        <v>12216</v>
      </c>
      <c r="I23" s="267">
        <v>23463</v>
      </c>
      <c r="J23" s="267">
        <v>11835</v>
      </c>
      <c r="K23" s="267">
        <v>49264</v>
      </c>
      <c r="L23" s="267">
        <v>7974</v>
      </c>
      <c r="M23" s="267">
        <v>24275</v>
      </c>
      <c r="N23" s="267">
        <v>16384</v>
      </c>
      <c r="O23" s="268">
        <f t="shared" si="1"/>
        <v>709622</v>
      </c>
      <c r="P23" s="147" t="s">
        <v>444</v>
      </c>
      <c r="Q23" s="14"/>
      <c r="R23" s="14"/>
      <c r="S23" s="14"/>
    </row>
    <row r="24" spans="1:19" s="7" customFormat="1" ht="45" customHeight="1">
      <c r="A24" s="273" t="s">
        <v>427</v>
      </c>
      <c r="B24" s="265">
        <v>89189</v>
      </c>
      <c r="C24" s="265">
        <v>77851</v>
      </c>
      <c r="D24" s="265">
        <v>30699</v>
      </c>
      <c r="E24" s="265">
        <v>16280</v>
      </c>
      <c r="F24" s="265">
        <v>66260</v>
      </c>
      <c r="G24" s="265">
        <v>23117</v>
      </c>
      <c r="H24" s="265">
        <v>8081</v>
      </c>
      <c r="I24" s="265">
        <v>12504</v>
      </c>
      <c r="J24" s="265">
        <v>3366</v>
      </c>
      <c r="K24" s="265">
        <v>16215</v>
      </c>
      <c r="L24" s="265">
        <v>8605</v>
      </c>
      <c r="M24" s="265">
        <v>5472</v>
      </c>
      <c r="N24" s="265">
        <v>5364</v>
      </c>
      <c r="O24" s="266">
        <f t="shared" si="1"/>
        <v>363003</v>
      </c>
      <c r="P24" s="149" t="s">
        <v>445</v>
      </c>
      <c r="Q24" s="14"/>
      <c r="R24" s="14"/>
      <c r="S24" s="14"/>
    </row>
    <row r="25" spans="1:19" s="7" customFormat="1" ht="45" customHeight="1">
      <c r="A25" s="272" t="s">
        <v>415</v>
      </c>
      <c r="B25" s="267">
        <v>3977</v>
      </c>
      <c r="C25" s="267">
        <v>2277</v>
      </c>
      <c r="D25" s="267">
        <v>0</v>
      </c>
      <c r="E25" s="267">
        <v>0</v>
      </c>
      <c r="F25" s="267">
        <v>1295</v>
      </c>
      <c r="G25" s="267">
        <v>0</v>
      </c>
      <c r="H25" s="267">
        <v>78</v>
      </c>
      <c r="I25" s="267">
        <v>0</v>
      </c>
      <c r="J25" s="267">
        <v>280</v>
      </c>
      <c r="K25" s="267">
        <v>199</v>
      </c>
      <c r="L25" s="267">
        <v>46</v>
      </c>
      <c r="M25" s="267">
        <v>0</v>
      </c>
      <c r="N25" s="267">
        <v>0</v>
      </c>
      <c r="O25" s="268">
        <f t="shared" si="1"/>
        <v>8152</v>
      </c>
      <c r="P25" s="146" t="s">
        <v>446</v>
      </c>
      <c r="Q25" s="14"/>
      <c r="R25" s="14"/>
      <c r="S25" s="14"/>
    </row>
    <row r="26" spans="1:19" s="7" customFormat="1" ht="45" customHeight="1">
      <c r="A26" s="271" t="s">
        <v>416</v>
      </c>
      <c r="B26" s="265">
        <v>45246</v>
      </c>
      <c r="C26" s="265">
        <v>46533</v>
      </c>
      <c r="D26" s="265">
        <v>10034</v>
      </c>
      <c r="E26" s="265">
        <v>6292</v>
      </c>
      <c r="F26" s="265">
        <v>30991</v>
      </c>
      <c r="G26" s="265">
        <v>14885</v>
      </c>
      <c r="H26" s="265">
        <v>3220</v>
      </c>
      <c r="I26" s="265">
        <v>3696</v>
      </c>
      <c r="J26" s="265">
        <v>1778</v>
      </c>
      <c r="K26" s="265">
        <v>8773</v>
      </c>
      <c r="L26" s="265">
        <v>2319</v>
      </c>
      <c r="M26" s="265">
        <v>2510</v>
      </c>
      <c r="N26" s="265">
        <v>1221</v>
      </c>
      <c r="O26" s="266">
        <f t="shared" si="1"/>
        <v>177498</v>
      </c>
      <c r="P26" s="148" t="s">
        <v>447</v>
      </c>
      <c r="Q26" s="14"/>
      <c r="R26" s="14"/>
      <c r="S26" s="14"/>
    </row>
    <row r="27" spans="1:19" s="7" customFormat="1" ht="45" customHeight="1">
      <c r="A27" s="272" t="s">
        <v>454</v>
      </c>
      <c r="B27" s="267">
        <v>104253</v>
      </c>
      <c r="C27" s="267">
        <v>177802</v>
      </c>
      <c r="D27" s="267">
        <v>16864</v>
      </c>
      <c r="E27" s="267">
        <v>3483</v>
      </c>
      <c r="F27" s="267">
        <v>51072</v>
      </c>
      <c r="G27" s="267">
        <v>15418</v>
      </c>
      <c r="H27" s="267">
        <v>2960</v>
      </c>
      <c r="I27" s="267">
        <v>5132</v>
      </c>
      <c r="J27" s="267">
        <v>2234</v>
      </c>
      <c r="K27" s="267">
        <v>3872</v>
      </c>
      <c r="L27" s="267">
        <v>1037</v>
      </c>
      <c r="M27" s="267">
        <v>6042</v>
      </c>
      <c r="N27" s="267">
        <v>3779</v>
      </c>
      <c r="O27" s="268">
        <f t="shared" si="1"/>
        <v>393948</v>
      </c>
      <c r="P27" s="207" t="s">
        <v>448</v>
      </c>
      <c r="Q27" s="14"/>
      <c r="R27" s="14"/>
      <c r="S27" s="14"/>
    </row>
    <row r="28" spans="1:19" s="7" customFormat="1" ht="45" customHeight="1">
      <c r="A28" s="273" t="s">
        <v>428</v>
      </c>
      <c r="B28" s="265">
        <v>5367</v>
      </c>
      <c r="C28" s="265">
        <v>4168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123</v>
      </c>
      <c r="N28" s="265">
        <v>0</v>
      </c>
      <c r="O28" s="266">
        <f t="shared" si="1"/>
        <v>9658</v>
      </c>
      <c r="P28" s="149" t="s">
        <v>449</v>
      </c>
      <c r="Q28" s="14"/>
      <c r="R28" s="14"/>
      <c r="S28" s="14"/>
    </row>
    <row r="29" spans="1:19" ht="49.5" customHeight="1">
      <c r="A29" s="32" t="s">
        <v>83</v>
      </c>
      <c r="B29" s="269">
        <f>SUM(B8:B28)</f>
        <v>2484375</v>
      </c>
      <c r="C29" s="269">
        <f aca="true" t="shared" si="2" ref="C29:O29">SUM(C8:C28)</f>
        <v>2553265</v>
      </c>
      <c r="D29" s="269">
        <f t="shared" si="2"/>
        <v>560425</v>
      </c>
      <c r="E29" s="269">
        <f t="shared" si="2"/>
        <v>398148</v>
      </c>
      <c r="F29" s="269">
        <f t="shared" si="2"/>
        <v>1454907</v>
      </c>
      <c r="G29" s="269">
        <f t="shared" si="2"/>
        <v>570795</v>
      </c>
      <c r="H29" s="269">
        <f t="shared" si="2"/>
        <v>221374</v>
      </c>
      <c r="I29" s="269">
        <f t="shared" si="2"/>
        <v>196854</v>
      </c>
      <c r="J29" s="269">
        <f t="shared" si="2"/>
        <v>87648</v>
      </c>
      <c r="K29" s="269">
        <f t="shared" si="2"/>
        <v>390402</v>
      </c>
      <c r="L29" s="269">
        <f t="shared" si="2"/>
        <v>153816</v>
      </c>
      <c r="M29" s="269">
        <f t="shared" si="2"/>
        <v>119593</v>
      </c>
      <c r="N29" s="269">
        <f t="shared" si="2"/>
        <v>121780</v>
      </c>
      <c r="O29" s="270">
        <f t="shared" si="2"/>
        <v>9313382</v>
      </c>
      <c r="P29" s="145" t="s">
        <v>7</v>
      </c>
      <c r="Q29" s="12"/>
      <c r="R29" s="12"/>
      <c r="S29" s="14"/>
    </row>
    <row r="30" spans="2:18" ht="30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30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6" ht="30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zoomScale="50" zoomScaleNormal="50" zoomScaleSheetLayoutView="50" zoomScalePageLayoutView="0" workbookViewId="0" topLeftCell="A1">
      <selection activeCell="C29" sqref="C29"/>
    </sheetView>
  </sheetViews>
  <sheetFormatPr defaultColWidth="15.7109375" defaultRowHeight="30" customHeight="1"/>
  <cols>
    <col min="1" max="1" width="64.8515625" style="8" customWidth="1"/>
    <col min="2" max="2" width="15.8515625" style="8" bestFit="1" customWidth="1"/>
    <col min="3" max="3" width="15.00390625" style="8" customWidth="1"/>
    <col min="4" max="14" width="13.28125" style="8" customWidth="1"/>
    <col min="15" max="15" width="17.28125" style="8" bestFit="1" customWidth="1"/>
    <col min="16" max="16" width="62.421875" style="8" customWidth="1"/>
    <col min="17" max="16384" width="15.7109375" style="8" customWidth="1"/>
  </cols>
  <sheetData>
    <row r="1" spans="1:18" s="4" customFormat="1" ht="30" customHeight="1">
      <c r="A1" s="1" t="s">
        <v>318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328</v>
      </c>
      <c r="Q1" s="13"/>
      <c r="R1" s="9"/>
    </row>
    <row r="2" spans="1:16" s="5" customFormat="1" ht="30" customHeight="1">
      <c r="A2" s="354" t="s">
        <v>352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5"/>
      <c r="N2" s="355"/>
      <c r="O2" s="355"/>
      <c r="P2" s="355"/>
    </row>
    <row r="3" spans="1:18" s="6" customFormat="1" ht="30" customHeight="1">
      <c r="A3" s="356" t="s">
        <v>386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5"/>
      <c r="R4" s="5"/>
    </row>
    <row r="5" spans="1:18" s="7" customFormat="1" ht="42" customHeight="1">
      <c r="A5" s="350" t="s">
        <v>152</v>
      </c>
      <c r="B5" s="150" t="s">
        <v>8</v>
      </c>
      <c r="C5" s="151" t="s">
        <v>10</v>
      </c>
      <c r="D5" s="151" t="s">
        <v>12</v>
      </c>
      <c r="E5" s="151" t="s">
        <v>14</v>
      </c>
      <c r="F5" s="151" t="s">
        <v>153</v>
      </c>
      <c r="G5" s="151" t="s">
        <v>154</v>
      </c>
      <c r="H5" s="151" t="s">
        <v>20</v>
      </c>
      <c r="I5" s="151" t="s">
        <v>22</v>
      </c>
      <c r="J5" s="151" t="s">
        <v>24</v>
      </c>
      <c r="K5" s="151" t="s">
        <v>155</v>
      </c>
      <c r="L5" s="151" t="s">
        <v>28</v>
      </c>
      <c r="M5" s="151" t="s">
        <v>156</v>
      </c>
      <c r="N5" s="151" t="s">
        <v>32</v>
      </c>
      <c r="O5" s="48" t="s">
        <v>87</v>
      </c>
      <c r="P5" s="352" t="s">
        <v>157</v>
      </c>
      <c r="Q5" s="5"/>
      <c r="R5" s="5"/>
    </row>
    <row r="6" spans="1:18" s="7" customFormat="1" ht="42" customHeight="1">
      <c r="A6" s="351"/>
      <c r="B6" s="152" t="s">
        <v>9</v>
      </c>
      <c r="C6" s="152" t="s">
        <v>11</v>
      </c>
      <c r="D6" s="152" t="s">
        <v>13</v>
      </c>
      <c r="E6" s="152" t="s">
        <v>15</v>
      </c>
      <c r="F6" s="152" t="s">
        <v>17</v>
      </c>
      <c r="G6" s="152" t="s">
        <v>19</v>
      </c>
      <c r="H6" s="152" t="s">
        <v>21</v>
      </c>
      <c r="I6" s="152" t="s">
        <v>23</v>
      </c>
      <c r="J6" s="152" t="s">
        <v>158</v>
      </c>
      <c r="K6" s="152" t="s">
        <v>27</v>
      </c>
      <c r="L6" s="152" t="s">
        <v>29</v>
      </c>
      <c r="M6" s="153" t="s">
        <v>31</v>
      </c>
      <c r="N6" s="153" t="s">
        <v>33</v>
      </c>
      <c r="O6" s="152" t="s">
        <v>7</v>
      </c>
      <c r="P6" s="353"/>
      <c r="Q6" s="5"/>
      <c r="R6" s="5"/>
    </row>
    <row r="7" spans="1:18" s="7" customFormat="1" ht="24" customHeight="1" hidden="1">
      <c r="A7" s="154"/>
      <c r="B7" s="155"/>
      <c r="C7" s="156"/>
      <c r="D7" s="156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7"/>
      <c r="Q7" s="5"/>
      <c r="R7" s="5"/>
    </row>
    <row r="8" spans="1:18" s="7" customFormat="1" ht="45" customHeight="1">
      <c r="A8" s="271" t="s">
        <v>417</v>
      </c>
      <c r="B8" s="265">
        <v>14543</v>
      </c>
      <c r="C8" s="265">
        <v>58746</v>
      </c>
      <c r="D8" s="265">
        <v>21382</v>
      </c>
      <c r="E8" s="265">
        <v>20823</v>
      </c>
      <c r="F8" s="265">
        <v>8645</v>
      </c>
      <c r="G8" s="265">
        <v>27863</v>
      </c>
      <c r="H8" s="265">
        <v>11177</v>
      </c>
      <c r="I8" s="265">
        <v>31047</v>
      </c>
      <c r="J8" s="265">
        <v>4883</v>
      </c>
      <c r="K8" s="265">
        <v>21463</v>
      </c>
      <c r="L8" s="265">
        <v>12339</v>
      </c>
      <c r="M8" s="265">
        <v>511</v>
      </c>
      <c r="N8" s="265">
        <v>2981</v>
      </c>
      <c r="O8" s="266">
        <f>SUM(B8:N8)</f>
        <v>236403</v>
      </c>
      <c r="P8" s="148" t="s">
        <v>429</v>
      </c>
      <c r="Q8" s="14"/>
      <c r="R8" s="5"/>
    </row>
    <row r="9" spans="1:18" s="7" customFormat="1" ht="45" customHeight="1">
      <c r="A9" s="272" t="s">
        <v>410</v>
      </c>
      <c r="B9" s="267">
        <v>10850</v>
      </c>
      <c r="C9" s="267">
        <v>10344</v>
      </c>
      <c r="D9" s="267">
        <v>3740</v>
      </c>
      <c r="E9" s="267">
        <v>178</v>
      </c>
      <c r="F9" s="267">
        <v>60460</v>
      </c>
      <c r="G9" s="267">
        <v>771</v>
      </c>
      <c r="H9" s="267">
        <v>94</v>
      </c>
      <c r="I9" s="267">
        <v>93</v>
      </c>
      <c r="J9" s="267">
        <v>446</v>
      </c>
      <c r="K9" s="267">
        <v>460</v>
      </c>
      <c r="L9" s="267">
        <v>158</v>
      </c>
      <c r="M9" s="267">
        <v>353</v>
      </c>
      <c r="N9" s="267">
        <v>64</v>
      </c>
      <c r="O9" s="268">
        <f aca="true" t="shared" si="0" ref="O9:O19">SUM(B9:N9)</f>
        <v>88011</v>
      </c>
      <c r="P9" s="147" t="s">
        <v>430</v>
      </c>
      <c r="Q9" s="14"/>
      <c r="R9" s="5"/>
    </row>
    <row r="10" spans="1:18" s="7" customFormat="1" ht="45" customHeight="1">
      <c r="A10" s="273" t="s">
        <v>411</v>
      </c>
      <c r="B10" s="265">
        <v>30408</v>
      </c>
      <c r="C10" s="265">
        <v>26506</v>
      </c>
      <c r="D10" s="265">
        <v>14317</v>
      </c>
      <c r="E10" s="265">
        <v>3882</v>
      </c>
      <c r="F10" s="265">
        <v>67265</v>
      </c>
      <c r="G10" s="265">
        <v>2443</v>
      </c>
      <c r="H10" s="265">
        <v>1523</v>
      </c>
      <c r="I10" s="265">
        <v>1164</v>
      </c>
      <c r="J10" s="265">
        <v>1342</v>
      </c>
      <c r="K10" s="265">
        <v>1518</v>
      </c>
      <c r="L10" s="265">
        <v>1154</v>
      </c>
      <c r="M10" s="265">
        <v>547</v>
      </c>
      <c r="N10" s="265">
        <v>350</v>
      </c>
      <c r="O10" s="266">
        <f t="shared" si="0"/>
        <v>152419</v>
      </c>
      <c r="P10" s="149" t="s">
        <v>431</v>
      </c>
      <c r="Q10" s="14"/>
      <c r="R10" s="5"/>
    </row>
    <row r="11" spans="1:18" s="7" customFormat="1" ht="45" customHeight="1">
      <c r="A11" s="272" t="s">
        <v>418</v>
      </c>
      <c r="B11" s="267">
        <v>11736</v>
      </c>
      <c r="C11" s="267">
        <v>19689</v>
      </c>
      <c r="D11" s="267">
        <v>3704</v>
      </c>
      <c r="E11" s="267">
        <v>1379</v>
      </c>
      <c r="F11" s="267">
        <v>9806</v>
      </c>
      <c r="G11" s="267">
        <v>3752</v>
      </c>
      <c r="H11" s="267">
        <v>1604</v>
      </c>
      <c r="I11" s="267">
        <v>1037</v>
      </c>
      <c r="J11" s="267">
        <v>499</v>
      </c>
      <c r="K11" s="267">
        <v>1751</v>
      </c>
      <c r="L11" s="267">
        <v>389</v>
      </c>
      <c r="M11" s="267">
        <v>916</v>
      </c>
      <c r="N11" s="267">
        <v>769</v>
      </c>
      <c r="O11" s="268">
        <f t="shared" si="0"/>
        <v>57031</v>
      </c>
      <c r="P11" s="147" t="s">
        <v>432</v>
      </c>
      <c r="Q11" s="14"/>
      <c r="R11" s="5"/>
    </row>
    <row r="12" spans="1:18" s="7" customFormat="1" ht="45" customHeight="1">
      <c r="A12" s="273" t="s">
        <v>419</v>
      </c>
      <c r="B12" s="265">
        <v>4519</v>
      </c>
      <c r="C12" s="265">
        <v>8436</v>
      </c>
      <c r="D12" s="265">
        <v>726</v>
      </c>
      <c r="E12" s="265">
        <v>1732</v>
      </c>
      <c r="F12" s="265">
        <v>4077</v>
      </c>
      <c r="G12" s="265">
        <v>776</v>
      </c>
      <c r="H12" s="265">
        <v>597</v>
      </c>
      <c r="I12" s="265">
        <v>76</v>
      </c>
      <c r="J12" s="265">
        <v>331</v>
      </c>
      <c r="K12" s="265">
        <v>330</v>
      </c>
      <c r="L12" s="265">
        <v>0</v>
      </c>
      <c r="M12" s="265">
        <v>234</v>
      </c>
      <c r="N12" s="265">
        <v>0</v>
      </c>
      <c r="O12" s="266">
        <f t="shared" si="0"/>
        <v>21834</v>
      </c>
      <c r="P12" s="149" t="s">
        <v>433</v>
      </c>
      <c r="Q12" s="14"/>
      <c r="R12" s="5"/>
    </row>
    <row r="13" spans="1:18" s="7" customFormat="1" ht="45" customHeight="1">
      <c r="A13" s="272" t="s">
        <v>420</v>
      </c>
      <c r="B13" s="267">
        <v>25689</v>
      </c>
      <c r="C13" s="267">
        <v>40564</v>
      </c>
      <c r="D13" s="267">
        <v>6678</v>
      </c>
      <c r="E13" s="267">
        <v>6750</v>
      </c>
      <c r="F13" s="267">
        <v>44310</v>
      </c>
      <c r="G13" s="267">
        <v>6418</v>
      </c>
      <c r="H13" s="267">
        <v>2098</v>
      </c>
      <c r="I13" s="267">
        <v>1266</v>
      </c>
      <c r="J13" s="267">
        <v>487</v>
      </c>
      <c r="K13" s="267">
        <v>3250</v>
      </c>
      <c r="L13" s="267">
        <v>1129</v>
      </c>
      <c r="M13" s="267">
        <v>722</v>
      </c>
      <c r="N13" s="267">
        <v>824</v>
      </c>
      <c r="O13" s="268">
        <f t="shared" si="0"/>
        <v>140185</v>
      </c>
      <c r="P13" s="146" t="s">
        <v>434</v>
      </c>
      <c r="Q13" s="14"/>
      <c r="R13" s="5"/>
    </row>
    <row r="14" spans="1:18" s="7" customFormat="1" ht="45" customHeight="1">
      <c r="A14" s="273" t="s">
        <v>421</v>
      </c>
      <c r="B14" s="265">
        <v>47038</v>
      </c>
      <c r="C14" s="265">
        <v>76558</v>
      </c>
      <c r="D14" s="265">
        <v>16951</v>
      </c>
      <c r="E14" s="265">
        <v>13720</v>
      </c>
      <c r="F14" s="265">
        <v>50350</v>
      </c>
      <c r="G14" s="265">
        <v>11465</v>
      </c>
      <c r="H14" s="265">
        <v>4078</v>
      </c>
      <c r="I14" s="265">
        <v>3279</v>
      </c>
      <c r="J14" s="265">
        <v>2330</v>
      </c>
      <c r="K14" s="265">
        <v>9923</v>
      </c>
      <c r="L14" s="265">
        <v>5661</v>
      </c>
      <c r="M14" s="265">
        <v>3150</v>
      </c>
      <c r="N14" s="265">
        <v>2007</v>
      </c>
      <c r="O14" s="266">
        <f t="shared" si="0"/>
        <v>246510</v>
      </c>
      <c r="P14" s="149" t="s">
        <v>435</v>
      </c>
      <c r="Q14" s="14"/>
      <c r="R14" s="5"/>
    </row>
    <row r="15" spans="1:18" s="7" customFormat="1" ht="45" customHeight="1">
      <c r="A15" s="272" t="s">
        <v>412</v>
      </c>
      <c r="B15" s="267">
        <v>12634</v>
      </c>
      <c r="C15" s="267">
        <v>68586</v>
      </c>
      <c r="D15" s="267">
        <v>12846</v>
      </c>
      <c r="E15" s="267">
        <v>5839</v>
      </c>
      <c r="F15" s="267">
        <v>28447</v>
      </c>
      <c r="G15" s="267">
        <v>12184</v>
      </c>
      <c r="H15" s="267">
        <v>3834</v>
      </c>
      <c r="I15" s="267">
        <v>3019</v>
      </c>
      <c r="J15" s="267">
        <v>1827</v>
      </c>
      <c r="K15" s="267">
        <v>10294</v>
      </c>
      <c r="L15" s="267">
        <v>4590</v>
      </c>
      <c r="M15" s="267">
        <v>1465</v>
      </c>
      <c r="N15" s="267">
        <v>1829</v>
      </c>
      <c r="O15" s="268">
        <f t="shared" si="0"/>
        <v>167394</v>
      </c>
      <c r="P15" s="147" t="s">
        <v>436</v>
      </c>
      <c r="Q15" s="14"/>
      <c r="R15" s="5"/>
    </row>
    <row r="16" spans="1:18" s="7" customFormat="1" ht="45" customHeight="1">
      <c r="A16" s="273" t="s">
        <v>422</v>
      </c>
      <c r="B16" s="265">
        <v>5868</v>
      </c>
      <c r="C16" s="265">
        <v>8739</v>
      </c>
      <c r="D16" s="265">
        <v>3915</v>
      </c>
      <c r="E16" s="265">
        <v>0</v>
      </c>
      <c r="F16" s="265">
        <v>4329</v>
      </c>
      <c r="G16" s="265">
        <v>1496</v>
      </c>
      <c r="H16" s="265">
        <v>336</v>
      </c>
      <c r="I16" s="265">
        <v>47</v>
      </c>
      <c r="J16" s="265">
        <v>0</v>
      </c>
      <c r="K16" s="265">
        <v>365</v>
      </c>
      <c r="L16" s="265">
        <v>0</v>
      </c>
      <c r="M16" s="265">
        <v>205</v>
      </c>
      <c r="N16" s="265">
        <v>0</v>
      </c>
      <c r="O16" s="266">
        <f t="shared" si="0"/>
        <v>25300</v>
      </c>
      <c r="P16" s="149" t="s">
        <v>437</v>
      </c>
      <c r="Q16" s="14"/>
      <c r="R16" s="5"/>
    </row>
    <row r="17" spans="1:18" s="7" customFormat="1" ht="45" customHeight="1">
      <c r="A17" s="272" t="s">
        <v>413</v>
      </c>
      <c r="B17" s="267">
        <v>23707</v>
      </c>
      <c r="C17" s="267">
        <v>13946</v>
      </c>
      <c r="D17" s="267">
        <v>2201</v>
      </c>
      <c r="E17" s="267">
        <v>895</v>
      </c>
      <c r="F17" s="267">
        <v>7690</v>
      </c>
      <c r="G17" s="267">
        <v>2360</v>
      </c>
      <c r="H17" s="267">
        <v>242</v>
      </c>
      <c r="I17" s="267">
        <v>244</v>
      </c>
      <c r="J17" s="267">
        <v>330</v>
      </c>
      <c r="K17" s="267">
        <v>937</v>
      </c>
      <c r="L17" s="267">
        <v>461</v>
      </c>
      <c r="M17" s="267">
        <v>699</v>
      </c>
      <c r="N17" s="267">
        <v>649</v>
      </c>
      <c r="O17" s="268">
        <f t="shared" si="0"/>
        <v>54361</v>
      </c>
      <c r="P17" s="147" t="s">
        <v>438</v>
      </c>
      <c r="Q17" s="14"/>
      <c r="R17" s="5"/>
    </row>
    <row r="18" spans="1:18" s="7" customFormat="1" ht="45" customHeight="1">
      <c r="A18" s="273" t="s">
        <v>423</v>
      </c>
      <c r="B18" s="265">
        <v>36384</v>
      </c>
      <c r="C18" s="265">
        <v>22801</v>
      </c>
      <c r="D18" s="265">
        <v>2934</v>
      </c>
      <c r="E18" s="265">
        <v>1434</v>
      </c>
      <c r="F18" s="265">
        <v>10553</v>
      </c>
      <c r="G18" s="265">
        <v>5213</v>
      </c>
      <c r="H18" s="265">
        <v>1071</v>
      </c>
      <c r="I18" s="265">
        <v>752</v>
      </c>
      <c r="J18" s="265">
        <v>324</v>
      </c>
      <c r="K18" s="265">
        <v>1985</v>
      </c>
      <c r="L18" s="265">
        <v>696</v>
      </c>
      <c r="M18" s="265">
        <v>842</v>
      </c>
      <c r="N18" s="265">
        <v>394</v>
      </c>
      <c r="O18" s="266">
        <f t="shared" si="0"/>
        <v>85383</v>
      </c>
      <c r="P18" s="149" t="s">
        <v>439</v>
      </c>
      <c r="Q18" s="14"/>
      <c r="R18" s="5"/>
    </row>
    <row r="19" spans="1:18" s="7" customFormat="1" ht="45" customHeight="1">
      <c r="A19" s="272" t="s">
        <v>414</v>
      </c>
      <c r="B19" s="267">
        <v>7159</v>
      </c>
      <c r="C19" s="267">
        <v>22982</v>
      </c>
      <c r="D19" s="267">
        <v>2768</v>
      </c>
      <c r="E19" s="267">
        <v>2655</v>
      </c>
      <c r="F19" s="267">
        <v>4449</v>
      </c>
      <c r="G19" s="267">
        <v>6956</v>
      </c>
      <c r="H19" s="267">
        <v>4434</v>
      </c>
      <c r="I19" s="267">
        <v>1052</v>
      </c>
      <c r="J19" s="267">
        <v>195</v>
      </c>
      <c r="K19" s="267">
        <v>1180</v>
      </c>
      <c r="L19" s="267">
        <v>745</v>
      </c>
      <c r="M19" s="267">
        <v>105</v>
      </c>
      <c r="N19" s="267">
        <v>212</v>
      </c>
      <c r="O19" s="268">
        <f t="shared" si="0"/>
        <v>54892</v>
      </c>
      <c r="P19" s="146" t="s">
        <v>440</v>
      </c>
      <c r="Q19" s="14"/>
      <c r="R19" s="5"/>
    </row>
    <row r="20" spans="1:18" s="7" customFormat="1" ht="45" customHeight="1">
      <c r="A20" s="271" t="s">
        <v>424</v>
      </c>
      <c r="B20" s="265">
        <v>4370</v>
      </c>
      <c r="C20" s="265">
        <v>8825</v>
      </c>
      <c r="D20" s="265">
        <v>731</v>
      </c>
      <c r="E20" s="265">
        <v>666</v>
      </c>
      <c r="F20" s="265">
        <v>2413</v>
      </c>
      <c r="G20" s="265">
        <v>524</v>
      </c>
      <c r="H20" s="265">
        <v>0</v>
      </c>
      <c r="I20" s="265">
        <v>88</v>
      </c>
      <c r="J20" s="265">
        <v>29</v>
      </c>
      <c r="K20" s="265">
        <v>444</v>
      </c>
      <c r="L20" s="265">
        <v>174</v>
      </c>
      <c r="M20" s="265">
        <v>0</v>
      </c>
      <c r="N20" s="265">
        <v>102</v>
      </c>
      <c r="O20" s="266">
        <f aca="true" t="shared" si="1" ref="O20:O28">SUM(B20:N20)</f>
        <v>18366</v>
      </c>
      <c r="P20" s="148" t="s">
        <v>441</v>
      </c>
      <c r="Q20" s="14"/>
      <c r="R20" s="5"/>
    </row>
    <row r="21" spans="1:18" s="7" customFormat="1" ht="45" customHeight="1">
      <c r="A21" s="272" t="s">
        <v>425</v>
      </c>
      <c r="B21" s="267">
        <v>11415</v>
      </c>
      <c r="C21" s="267">
        <v>30125</v>
      </c>
      <c r="D21" s="267">
        <v>7219</v>
      </c>
      <c r="E21" s="267">
        <v>2459</v>
      </c>
      <c r="F21" s="267">
        <v>15364</v>
      </c>
      <c r="G21" s="267">
        <v>2993</v>
      </c>
      <c r="H21" s="267">
        <v>1352</v>
      </c>
      <c r="I21" s="267">
        <v>811</v>
      </c>
      <c r="J21" s="267">
        <v>290</v>
      </c>
      <c r="K21" s="267">
        <v>3096</v>
      </c>
      <c r="L21" s="267">
        <v>874</v>
      </c>
      <c r="M21" s="267">
        <v>563</v>
      </c>
      <c r="N21" s="267">
        <v>442</v>
      </c>
      <c r="O21" s="268">
        <f t="shared" si="1"/>
        <v>77003</v>
      </c>
      <c r="P21" s="147" t="s">
        <v>442</v>
      </c>
      <c r="Q21" s="14"/>
      <c r="R21" s="5"/>
    </row>
    <row r="22" spans="1:18" s="7" customFormat="1" ht="45" customHeight="1">
      <c r="A22" s="273" t="s">
        <v>426</v>
      </c>
      <c r="B22" s="265">
        <v>485884</v>
      </c>
      <c r="C22" s="265">
        <v>357544</v>
      </c>
      <c r="D22" s="265">
        <v>96559</v>
      </c>
      <c r="E22" s="265">
        <v>65303</v>
      </c>
      <c r="F22" s="265">
        <v>221377</v>
      </c>
      <c r="G22" s="265">
        <v>167959</v>
      </c>
      <c r="H22" s="265">
        <v>82561</v>
      </c>
      <c r="I22" s="265">
        <v>45059</v>
      </c>
      <c r="J22" s="265">
        <v>24164</v>
      </c>
      <c r="K22" s="265">
        <v>112245</v>
      </c>
      <c r="L22" s="265">
        <v>42656</v>
      </c>
      <c r="M22" s="265">
        <v>35115</v>
      </c>
      <c r="N22" s="265">
        <v>28431</v>
      </c>
      <c r="O22" s="266">
        <f t="shared" si="1"/>
        <v>1764857</v>
      </c>
      <c r="P22" s="149" t="s">
        <v>443</v>
      </c>
      <c r="Q22" s="14"/>
      <c r="R22" s="5"/>
    </row>
    <row r="23" spans="1:18" s="7" customFormat="1" ht="45" customHeight="1">
      <c r="A23" s="272" t="s">
        <v>159</v>
      </c>
      <c r="B23" s="267">
        <v>237423</v>
      </c>
      <c r="C23" s="267">
        <v>228713</v>
      </c>
      <c r="D23" s="267">
        <v>68158</v>
      </c>
      <c r="E23" s="267">
        <v>79733</v>
      </c>
      <c r="F23" s="267">
        <v>128732</v>
      </c>
      <c r="G23" s="267">
        <v>119206</v>
      </c>
      <c r="H23" s="267">
        <v>24146</v>
      </c>
      <c r="I23" s="267">
        <v>35023</v>
      </c>
      <c r="J23" s="267">
        <v>16791</v>
      </c>
      <c r="K23" s="267">
        <v>79924</v>
      </c>
      <c r="L23" s="267">
        <v>13127</v>
      </c>
      <c r="M23" s="267">
        <v>36354</v>
      </c>
      <c r="N23" s="267">
        <v>22633</v>
      </c>
      <c r="O23" s="268">
        <f t="shared" si="1"/>
        <v>1089963</v>
      </c>
      <c r="P23" s="147" t="s">
        <v>444</v>
      </c>
      <c r="Q23" s="14"/>
      <c r="R23" s="5"/>
    </row>
    <row r="24" spans="1:18" s="7" customFormat="1" ht="45" customHeight="1">
      <c r="A24" s="273" t="s">
        <v>427</v>
      </c>
      <c r="B24" s="265">
        <v>69849</v>
      </c>
      <c r="C24" s="265">
        <v>67286</v>
      </c>
      <c r="D24" s="265">
        <v>17523</v>
      </c>
      <c r="E24" s="265">
        <v>15666</v>
      </c>
      <c r="F24" s="265">
        <v>45422</v>
      </c>
      <c r="G24" s="265">
        <v>23372</v>
      </c>
      <c r="H24" s="265">
        <v>8292</v>
      </c>
      <c r="I24" s="265">
        <v>8416</v>
      </c>
      <c r="J24" s="265">
        <v>3784</v>
      </c>
      <c r="K24" s="265">
        <v>15992</v>
      </c>
      <c r="L24" s="265">
        <v>6740</v>
      </c>
      <c r="M24" s="265">
        <v>4302</v>
      </c>
      <c r="N24" s="265">
        <v>5721</v>
      </c>
      <c r="O24" s="266">
        <f t="shared" si="1"/>
        <v>292365</v>
      </c>
      <c r="P24" s="149" t="s">
        <v>445</v>
      </c>
      <c r="Q24" s="14"/>
      <c r="R24" s="5"/>
    </row>
    <row r="25" spans="1:18" s="7" customFormat="1" ht="45" customHeight="1">
      <c r="A25" s="272" t="s">
        <v>415</v>
      </c>
      <c r="B25" s="267">
        <v>2079</v>
      </c>
      <c r="C25" s="267">
        <v>1087</v>
      </c>
      <c r="D25" s="267">
        <v>0</v>
      </c>
      <c r="E25" s="267">
        <v>0</v>
      </c>
      <c r="F25" s="267">
        <v>311</v>
      </c>
      <c r="G25" s="267">
        <v>0</v>
      </c>
      <c r="H25" s="267">
        <v>78</v>
      </c>
      <c r="I25" s="267">
        <v>0</v>
      </c>
      <c r="J25" s="267">
        <v>29</v>
      </c>
      <c r="K25" s="267">
        <v>199</v>
      </c>
      <c r="L25" s="267">
        <v>0</v>
      </c>
      <c r="M25" s="267">
        <v>0</v>
      </c>
      <c r="N25" s="267">
        <v>0</v>
      </c>
      <c r="O25" s="268">
        <f t="shared" si="1"/>
        <v>3783</v>
      </c>
      <c r="P25" s="146" t="s">
        <v>446</v>
      </c>
      <c r="Q25" s="14"/>
      <c r="R25" s="5"/>
    </row>
    <row r="26" spans="1:18" s="7" customFormat="1" ht="45" customHeight="1">
      <c r="A26" s="271" t="s">
        <v>416</v>
      </c>
      <c r="B26" s="265">
        <v>10562</v>
      </c>
      <c r="C26" s="265">
        <v>14074</v>
      </c>
      <c r="D26" s="265">
        <v>3389</v>
      </c>
      <c r="E26" s="265">
        <v>3409</v>
      </c>
      <c r="F26" s="265">
        <v>5378</v>
      </c>
      <c r="G26" s="265">
        <v>5302</v>
      </c>
      <c r="H26" s="265">
        <v>926</v>
      </c>
      <c r="I26" s="265">
        <v>1479</v>
      </c>
      <c r="J26" s="265">
        <v>270</v>
      </c>
      <c r="K26" s="265">
        <v>3832</v>
      </c>
      <c r="L26" s="265">
        <v>972</v>
      </c>
      <c r="M26" s="265">
        <v>1890</v>
      </c>
      <c r="N26" s="265">
        <v>34</v>
      </c>
      <c r="O26" s="266">
        <f t="shared" si="1"/>
        <v>51517</v>
      </c>
      <c r="P26" s="148" t="s">
        <v>447</v>
      </c>
      <c r="Q26" s="14"/>
      <c r="R26" s="5"/>
    </row>
    <row r="27" spans="1:18" s="7" customFormat="1" ht="45" customHeight="1">
      <c r="A27" s="272" t="s">
        <v>454</v>
      </c>
      <c r="B27" s="267">
        <v>795</v>
      </c>
      <c r="C27" s="267">
        <v>290</v>
      </c>
      <c r="D27" s="267">
        <v>132</v>
      </c>
      <c r="E27" s="267">
        <v>0</v>
      </c>
      <c r="F27" s="267">
        <v>306</v>
      </c>
      <c r="G27" s="267">
        <v>155</v>
      </c>
      <c r="H27" s="267">
        <v>113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8">
        <f t="shared" si="1"/>
        <v>1791</v>
      </c>
      <c r="P27" s="207" t="s">
        <v>448</v>
      </c>
      <c r="Q27" s="14"/>
      <c r="R27" s="5"/>
    </row>
    <row r="28" spans="1:18" s="7" customFormat="1" ht="45" customHeight="1">
      <c r="A28" s="273" t="s">
        <v>428</v>
      </c>
      <c r="B28" s="265">
        <v>1360</v>
      </c>
      <c r="C28" s="265">
        <v>266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123</v>
      </c>
      <c r="N28" s="265">
        <v>0</v>
      </c>
      <c r="O28" s="266">
        <f t="shared" si="1"/>
        <v>1749</v>
      </c>
      <c r="P28" s="149" t="s">
        <v>449</v>
      </c>
      <c r="Q28" s="14"/>
      <c r="R28" s="5"/>
    </row>
    <row r="29" spans="1:17" ht="49.5" customHeight="1">
      <c r="A29" s="32" t="s">
        <v>83</v>
      </c>
      <c r="B29" s="269">
        <f>SUM(B8:B28)</f>
        <v>1054272</v>
      </c>
      <c r="C29" s="269">
        <f aca="true" t="shared" si="2" ref="C29:O29">SUM(C8:C28)</f>
        <v>1086107</v>
      </c>
      <c r="D29" s="269">
        <f t="shared" si="2"/>
        <v>285873</v>
      </c>
      <c r="E29" s="269">
        <f t="shared" si="2"/>
        <v>226523</v>
      </c>
      <c r="F29" s="269">
        <f t="shared" si="2"/>
        <v>719684</v>
      </c>
      <c r="G29" s="269">
        <f t="shared" si="2"/>
        <v>401208</v>
      </c>
      <c r="H29" s="269">
        <f t="shared" si="2"/>
        <v>148556</v>
      </c>
      <c r="I29" s="269">
        <f t="shared" si="2"/>
        <v>133952</v>
      </c>
      <c r="J29" s="269">
        <f t="shared" si="2"/>
        <v>58351</v>
      </c>
      <c r="K29" s="269">
        <f t="shared" si="2"/>
        <v>269188</v>
      </c>
      <c r="L29" s="269">
        <f t="shared" si="2"/>
        <v>91865</v>
      </c>
      <c r="M29" s="269">
        <f t="shared" si="2"/>
        <v>88096</v>
      </c>
      <c r="N29" s="269">
        <f t="shared" si="2"/>
        <v>67442</v>
      </c>
      <c r="O29" s="270">
        <f t="shared" si="2"/>
        <v>4631117</v>
      </c>
      <c r="P29" s="145" t="s">
        <v>7</v>
      </c>
      <c r="Q29" s="12"/>
    </row>
    <row r="30" spans="2:17" ht="30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30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6" ht="30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zoomScale="50" zoomScaleNormal="50" zoomScaleSheetLayoutView="50" zoomScalePageLayoutView="0" workbookViewId="0" topLeftCell="A14">
      <selection activeCell="A8" sqref="A8:A28"/>
    </sheetView>
  </sheetViews>
  <sheetFormatPr defaultColWidth="15.7109375" defaultRowHeight="30" customHeight="1"/>
  <cols>
    <col min="1" max="1" width="64.8515625" style="8" customWidth="1"/>
    <col min="2" max="14" width="13.28125" style="8" customWidth="1"/>
    <col min="15" max="15" width="17.28125" style="8" bestFit="1" customWidth="1"/>
    <col min="16" max="16" width="62.421875" style="8" customWidth="1"/>
    <col min="17" max="16384" width="15.7109375" style="8" customWidth="1"/>
  </cols>
  <sheetData>
    <row r="1" spans="1:18" s="4" customFormat="1" ht="30" customHeight="1">
      <c r="A1" s="1" t="s">
        <v>319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342</v>
      </c>
      <c r="Q1" s="13"/>
      <c r="R1" s="9"/>
    </row>
    <row r="2" spans="1:16" s="5" customFormat="1" ht="30" customHeight="1">
      <c r="A2" s="354" t="s">
        <v>353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5"/>
      <c r="N2" s="355"/>
      <c r="O2" s="355"/>
      <c r="P2" s="355"/>
    </row>
    <row r="3" spans="1:18" s="6" customFormat="1" ht="30" customHeight="1">
      <c r="A3" s="356" t="s">
        <v>387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5"/>
      <c r="R4" s="5"/>
    </row>
    <row r="5" spans="1:18" s="7" customFormat="1" ht="42" customHeight="1">
      <c r="A5" s="350" t="s">
        <v>152</v>
      </c>
      <c r="B5" s="150" t="s">
        <v>8</v>
      </c>
      <c r="C5" s="151" t="s">
        <v>10</v>
      </c>
      <c r="D5" s="151" t="s">
        <v>12</v>
      </c>
      <c r="E5" s="151" t="s">
        <v>14</v>
      </c>
      <c r="F5" s="151" t="s">
        <v>153</v>
      </c>
      <c r="G5" s="151" t="s">
        <v>154</v>
      </c>
      <c r="H5" s="151" t="s">
        <v>20</v>
      </c>
      <c r="I5" s="151" t="s">
        <v>22</v>
      </c>
      <c r="J5" s="151" t="s">
        <v>24</v>
      </c>
      <c r="K5" s="151" t="s">
        <v>155</v>
      </c>
      <c r="L5" s="151" t="s">
        <v>28</v>
      </c>
      <c r="M5" s="151" t="s">
        <v>156</v>
      </c>
      <c r="N5" s="151" t="s">
        <v>32</v>
      </c>
      <c r="O5" s="48" t="s">
        <v>87</v>
      </c>
      <c r="P5" s="352" t="s">
        <v>157</v>
      </c>
      <c r="Q5" s="5"/>
      <c r="R5" s="5"/>
    </row>
    <row r="6" spans="1:18" s="7" customFormat="1" ht="42" customHeight="1">
      <c r="A6" s="351"/>
      <c r="B6" s="152" t="s">
        <v>9</v>
      </c>
      <c r="C6" s="152" t="s">
        <v>11</v>
      </c>
      <c r="D6" s="152" t="s">
        <v>13</v>
      </c>
      <c r="E6" s="152" t="s">
        <v>15</v>
      </c>
      <c r="F6" s="152" t="s">
        <v>17</v>
      </c>
      <c r="G6" s="152" t="s">
        <v>19</v>
      </c>
      <c r="H6" s="152" t="s">
        <v>21</v>
      </c>
      <c r="I6" s="152" t="s">
        <v>23</v>
      </c>
      <c r="J6" s="152" t="s">
        <v>158</v>
      </c>
      <c r="K6" s="152" t="s">
        <v>27</v>
      </c>
      <c r="L6" s="152" t="s">
        <v>29</v>
      </c>
      <c r="M6" s="153" t="s">
        <v>31</v>
      </c>
      <c r="N6" s="153" t="s">
        <v>33</v>
      </c>
      <c r="O6" s="152" t="s">
        <v>7</v>
      </c>
      <c r="P6" s="353"/>
      <c r="Q6" s="5"/>
      <c r="R6" s="5"/>
    </row>
    <row r="7" spans="1:18" s="7" customFormat="1" ht="24" customHeight="1" hidden="1">
      <c r="A7" s="154"/>
      <c r="B7" s="155"/>
      <c r="C7" s="156"/>
      <c r="D7" s="156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7"/>
      <c r="Q7" s="5"/>
      <c r="R7" s="5"/>
    </row>
    <row r="8" spans="1:18" s="7" customFormat="1" ht="45" customHeight="1">
      <c r="A8" s="271" t="s">
        <v>417</v>
      </c>
      <c r="B8" s="265">
        <v>14129</v>
      </c>
      <c r="C8" s="265">
        <v>57659</v>
      </c>
      <c r="D8" s="265">
        <v>21382</v>
      </c>
      <c r="E8" s="265">
        <v>20699</v>
      </c>
      <c r="F8" s="265">
        <v>8645</v>
      </c>
      <c r="G8" s="265">
        <v>27863</v>
      </c>
      <c r="H8" s="265">
        <v>11105</v>
      </c>
      <c r="I8" s="265">
        <v>30999</v>
      </c>
      <c r="J8" s="265">
        <v>4883</v>
      </c>
      <c r="K8" s="265">
        <v>21463</v>
      </c>
      <c r="L8" s="265">
        <v>12109</v>
      </c>
      <c r="M8" s="265">
        <v>511</v>
      </c>
      <c r="N8" s="265">
        <v>2981</v>
      </c>
      <c r="O8" s="266">
        <f>SUM(B8:N8)</f>
        <v>234428</v>
      </c>
      <c r="P8" s="148" t="s">
        <v>429</v>
      </c>
      <c r="Q8" s="14"/>
      <c r="R8" s="5"/>
    </row>
    <row r="9" spans="1:18" s="7" customFormat="1" ht="45" customHeight="1">
      <c r="A9" s="272" t="s">
        <v>410</v>
      </c>
      <c r="B9" s="267">
        <v>10850</v>
      </c>
      <c r="C9" s="267">
        <v>10344</v>
      </c>
      <c r="D9" s="267">
        <v>3740</v>
      </c>
      <c r="E9" s="267">
        <v>178</v>
      </c>
      <c r="F9" s="267">
        <v>59729</v>
      </c>
      <c r="G9" s="267">
        <v>771</v>
      </c>
      <c r="H9" s="267">
        <v>94</v>
      </c>
      <c r="I9" s="267">
        <v>93</v>
      </c>
      <c r="J9" s="267">
        <v>446</v>
      </c>
      <c r="K9" s="267">
        <v>460</v>
      </c>
      <c r="L9" s="267">
        <v>158</v>
      </c>
      <c r="M9" s="267">
        <v>353</v>
      </c>
      <c r="N9" s="267">
        <v>64</v>
      </c>
      <c r="O9" s="268">
        <f aca="true" t="shared" si="0" ref="O9:O19">SUM(B9:N9)</f>
        <v>87280</v>
      </c>
      <c r="P9" s="147" t="s">
        <v>430</v>
      </c>
      <c r="Q9" s="14"/>
      <c r="R9" s="5"/>
    </row>
    <row r="10" spans="1:18" s="7" customFormat="1" ht="45" customHeight="1">
      <c r="A10" s="273" t="s">
        <v>411</v>
      </c>
      <c r="B10" s="265">
        <v>28678</v>
      </c>
      <c r="C10" s="265">
        <v>23202</v>
      </c>
      <c r="D10" s="265">
        <v>14172</v>
      </c>
      <c r="E10" s="265">
        <v>3699</v>
      </c>
      <c r="F10" s="265">
        <v>65971</v>
      </c>
      <c r="G10" s="265">
        <v>2105</v>
      </c>
      <c r="H10" s="265">
        <v>1523</v>
      </c>
      <c r="I10" s="265">
        <v>1164</v>
      </c>
      <c r="J10" s="265">
        <v>1342</v>
      </c>
      <c r="K10" s="265">
        <v>1518</v>
      </c>
      <c r="L10" s="265">
        <v>1154</v>
      </c>
      <c r="M10" s="265">
        <v>547</v>
      </c>
      <c r="N10" s="265">
        <v>254</v>
      </c>
      <c r="O10" s="266">
        <f t="shared" si="0"/>
        <v>145329</v>
      </c>
      <c r="P10" s="149" t="s">
        <v>431</v>
      </c>
      <c r="Q10" s="14"/>
      <c r="R10" s="5"/>
    </row>
    <row r="11" spans="1:18" s="7" customFormat="1" ht="45" customHeight="1">
      <c r="A11" s="272" t="s">
        <v>418</v>
      </c>
      <c r="B11" s="267">
        <v>11736</v>
      </c>
      <c r="C11" s="267">
        <v>19689</v>
      </c>
      <c r="D11" s="267">
        <v>3704</v>
      </c>
      <c r="E11" s="267">
        <v>1379</v>
      </c>
      <c r="F11" s="267">
        <v>9806</v>
      </c>
      <c r="G11" s="267">
        <v>3646</v>
      </c>
      <c r="H11" s="267">
        <v>1604</v>
      </c>
      <c r="I11" s="267">
        <v>1037</v>
      </c>
      <c r="J11" s="267">
        <v>499</v>
      </c>
      <c r="K11" s="267">
        <v>1751</v>
      </c>
      <c r="L11" s="267">
        <v>389</v>
      </c>
      <c r="M11" s="267">
        <v>916</v>
      </c>
      <c r="N11" s="267">
        <v>769</v>
      </c>
      <c r="O11" s="268">
        <f t="shared" si="0"/>
        <v>56925</v>
      </c>
      <c r="P11" s="147" t="s">
        <v>432</v>
      </c>
      <c r="Q11" s="14"/>
      <c r="R11" s="5"/>
    </row>
    <row r="12" spans="1:18" s="7" customFormat="1" ht="45" customHeight="1">
      <c r="A12" s="273" t="s">
        <v>419</v>
      </c>
      <c r="B12" s="265">
        <v>4133</v>
      </c>
      <c r="C12" s="265">
        <v>8436</v>
      </c>
      <c r="D12" s="265">
        <v>726</v>
      </c>
      <c r="E12" s="265">
        <v>1732</v>
      </c>
      <c r="F12" s="265">
        <v>4077</v>
      </c>
      <c r="G12" s="265">
        <v>776</v>
      </c>
      <c r="H12" s="265">
        <v>597</v>
      </c>
      <c r="I12" s="265">
        <v>76</v>
      </c>
      <c r="J12" s="265">
        <v>331</v>
      </c>
      <c r="K12" s="265">
        <v>330</v>
      </c>
      <c r="L12" s="265">
        <v>0</v>
      </c>
      <c r="M12" s="265">
        <v>234</v>
      </c>
      <c r="N12" s="265">
        <v>0</v>
      </c>
      <c r="O12" s="266">
        <f t="shared" si="0"/>
        <v>21448</v>
      </c>
      <c r="P12" s="149" t="s">
        <v>433</v>
      </c>
      <c r="Q12" s="14"/>
      <c r="R12" s="5"/>
    </row>
    <row r="13" spans="1:18" s="7" customFormat="1" ht="45" customHeight="1">
      <c r="A13" s="272" t="s">
        <v>420</v>
      </c>
      <c r="B13" s="267">
        <v>25389</v>
      </c>
      <c r="C13" s="267">
        <v>40204</v>
      </c>
      <c r="D13" s="267">
        <v>6678</v>
      </c>
      <c r="E13" s="267">
        <v>6750</v>
      </c>
      <c r="F13" s="267">
        <v>43550</v>
      </c>
      <c r="G13" s="267">
        <v>6418</v>
      </c>
      <c r="H13" s="267">
        <v>2098</v>
      </c>
      <c r="I13" s="267">
        <v>1266</v>
      </c>
      <c r="J13" s="267">
        <v>487</v>
      </c>
      <c r="K13" s="267">
        <v>3250</v>
      </c>
      <c r="L13" s="267">
        <v>1129</v>
      </c>
      <c r="M13" s="267">
        <v>722</v>
      </c>
      <c r="N13" s="267">
        <v>824</v>
      </c>
      <c r="O13" s="268">
        <f t="shared" si="0"/>
        <v>138765</v>
      </c>
      <c r="P13" s="146" t="s">
        <v>434</v>
      </c>
      <c r="Q13" s="14"/>
      <c r="R13" s="5"/>
    </row>
    <row r="14" spans="1:18" s="7" customFormat="1" ht="45" customHeight="1">
      <c r="A14" s="273" t="s">
        <v>421</v>
      </c>
      <c r="B14" s="265">
        <v>43835</v>
      </c>
      <c r="C14" s="265">
        <v>72230</v>
      </c>
      <c r="D14" s="265">
        <v>16951</v>
      </c>
      <c r="E14" s="265">
        <v>13294</v>
      </c>
      <c r="F14" s="265">
        <v>47601</v>
      </c>
      <c r="G14" s="265">
        <v>11234</v>
      </c>
      <c r="H14" s="265">
        <v>3813</v>
      </c>
      <c r="I14" s="265">
        <v>3169</v>
      </c>
      <c r="J14" s="265">
        <v>2330</v>
      </c>
      <c r="K14" s="265">
        <v>9277</v>
      </c>
      <c r="L14" s="265">
        <v>5661</v>
      </c>
      <c r="M14" s="265">
        <v>3123</v>
      </c>
      <c r="N14" s="265">
        <v>2007</v>
      </c>
      <c r="O14" s="266">
        <f t="shared" si="0"/>
        <v>234525</v>
      </c>
      <c r="P14" s="149" t="s">
        <v>435</v>
      </c>
      <c r="Q14" s="14"/>
      <c r="R14" s="5"/>
    </row>
    <row r="15" spans="1:18" s="7" customFormat="1" ht="45" customHeight="1">
      <c r="A15" s="272" t="s">
        <v>412</v>
      </c>
      <c r="B15" s="267">
        <v>12634</v>
      </c>
      <c r="C15" s="267">
        <v>68005</v>
      </c>
      <c r="D15" s="267">
        <v>12846</v>
      </c>
      <c r="E15" s="267">
        <v>5839</v>
      </c>
      <c r="F15" s="267">
        <v>28447</v>
      </c>
      <c r="G15" s="267">
        <v>12184</v>
      </c>
      <c r="H15" s="267">
        <v>3834</v>
      </c>
      <c r="I15" s="267">
        <v>3019</v>
      </c>
      <c r="J15" s="267">
        <v>1827</v>
      </c>
      <c r="K15" s="267">
        <v>10143</v>
      </c>
      <c r="L15" s="267">
        <v>4500</v>
      </c>
      <c r="M15" s="267">
        <v>1465</v>
      </c>
      <c r="N15" s="267">
        <v>1829</v>
      </c>
      <c r="O15" s="268">
        <f t="shared" si="0"/>
        <v>166572</v>
      </c>
      <c r="P15" s="147" t="s">
        <v>436</v>
      </c>
      <c r="Q15" s="14"/>
      <c r="R15" s="5"/>
    </row>
    <row r="16" spans="1:18" s="7" customFormat="1" ht="45" customHeight="1">
      <c r="A16" s="273" t="s">
        <v>422</v>
      </c>
      <c r="B16" s="265">
        <v>4853</v>
      </c>
      <c r="C16" s="265">
        <v>7736</v>
      </c>
      <c r="D16" s="265">
        <v>3691</v>
      </c>
      <c r="E16" s="265">
        <v>0</v>
      </c>
      <c r="F16" s="265">
        <v>3471</v>
      </c>
      <c r="G16" s="265">
        <v>918</v>
      </c>
      <c r="H16" s="265">
        <v>336</v>
      </c>
      <c r="I16" s="265">
        <v>47</v>
      </c>
      <c r="J16" s="265">
        <v>0</v>
      </c>
      <c r="K16" s="265">
        <v>365</v>
      </c>
      <c r="L16" s="265">
        <v>0</v>
      </c>
      <c r="M16" s="265">
        <v>205</v>
      </c>
      <c r="N16" s="265">
        <v>0</v>
      </c>
      <c r="O16" s="266">
        <f t="shared" si="0"/>
        <v>21622</v>
      </c>
      <c r="P16" s="149" t="s">
        <v>437</v>
      </c>
      <c r="Q16" s="14"/>
      <c r="R16" s="5"/>
    </row>
    <row r="17" spans="1:18" s="7" customFormat="1" ht="45" customHeight="1">
      <c r="A17" s="272" t="s">
        <v>413</v>
      </c>
      <c r="B17" s="267">
        <v>22607</v>
      </c>
      <c r="C17" s="267">
        <v>13946</v>
      </c>
      <c r="D17" s="267">
        <v>2201</v>
      </c>
      <c r="E17" s="267">
        <v>895</v>
      </c>
      <c r="F17" s="267">
        <v>7592</v>
      </c>
      <c r="G17" s="267">
        <v>2360</v>
      </c>
      <c r="H17" s="267">
        <v>242</v>
      </c>
      <c r="I17" s="267">
        <v>244</v>
      </c>
      <c r="J17" s="267">
        <v>330</v>
      </c>
      <c r="K17" s="267">
        <v>882</v>
      </c>
      <c r="L17" s="267">
        <v>461</v>
      </c>
      <c r="M17" s="267">
        <v>699</v>
      </c>
      <c r="N17" s="267">
        <v>649</v>
      </c>
      <c r="O17" s="268">
        <f t="shared" si="0"/>
        <v>53108</v>
      </c>
      <c r="P17" s="147" t="s">
        <v>438</v>
      </c>
      <c r="Q17" s="14"/>
      <c r="R17" s="5"/>
    </row>
    <row r="18" spans="1:18" s="7" customFormat="1" ht="45" customHeight="1">
      <c r="A18" s="273" t="s">
        <v>423</v>
      </c>
      <c r="B18" s="265">
        <v>32154</v>
      </c>
      <c r="C18" s="265">
        <v>20708</v>
      </c>
      <c r="D18" s="265">
        <v>2934</v>
      </c>
      <c r="E18" s="265">
        <v>1310</v>
      </c>
      <c r="F18" s="265">
        <v>10143</v>
      </c>
      <c r="G18" s="265">
        <v>5213</v>
      </c>
      <c r="H18" s="265">
        <v>1071</v>
      </c>
      <c r="I18" s="265">
        <v>705</v>
      </c>
      <c r="J18" s="265">
        <v>265</v>
      </c>
      <c r="K18" s="265">
        <v>1794</v>
      </c>
      <c r="L18" s="265">
        <v>696</v>
      </c>
      <c r="M18" s="265">
        <v>798</v>
      </c>
      <c r="N18" s="265">
        <v>394</v>
      </c>
      <c r="O18" s="266">
        <f t="shared" si="0"/>
        <v>78185</v>
      </c>
      <c r="P18" s="149" t="s">
        <v>439</v>
      </c>
      <c r="Q18" s="14"/>
      <c r="R18" s="5"/>
    </row>
    <row r="19" spans="1:18" s="7" customFormat="1" ht="45" customHeight="1">
      <c r="A19" s="272" t="s">
        <v>414</v>
      </c>
      <c r="B19" s="267">
        <v>7159</v>
      </c>
      <c r="C19" s="267">
        <v>22982</v>
      </c>
      <c r="D19" s="267">
        <v>2768</v>
      </c>
      <c r="E19" s="267">
        <v>2546</v>
      </c>
      <c r="F19" s="267">
        <v>4449</v>
      </c>
      <c r="G19" s="267">
        <v>6956</v>
      </c>
      <c r="H19" s="267">
        <v>4277</v>
      </c>
      <c r="I19" s="267">
        <v>1052</v>
      </c>
      <c r="J19" s="267">
        <v>195</v>
      </c>
      <c r="K19" s="267">
        <v>1180</v>
      </c>
      <c r="L19" s="267">
        <v>745</v>
      </c>
      <c r="M19" s="267">
        <v>105</v>
      </c>
      <c r="N19" s="267">
        <v>212</v>
      </c>
      <c r="O19" s="268">
        <f t="shared" si="0"/>
        <v>54626</v>
      </c>
      <c r="P19" s="146" t="s">
        <v>440</v>
      </c>
      <c r="Q19" s="14"/>
      <c r="R19" s="5"/>
    </row>
    <row r="20" spans="1:18" s="7" customFormat="1" ht="45" customHeight="1">
      <c r="A20" s="271" t="s">
        <v>424</v>
      </c>
      <c r="B20" s="265">
        <v>4070</v>
      </c>
      <c r="C20" s="265">
        <v>7016</v>
      </c>
      <c r="D20" s="265">
        <v>731</v>
      </c>
      <c r="E20" s="265">
        <v>666</v>
      </c>
      <c r="F20" s="265">
        <v>2159</v>
      </c>
      <c r="G20" s="265">
        <v>524</v>
      </c>
      <c r="H20" s="265">
        <v>0</v>
      </c>
      <c r="I20" s="265">
        <v>88</v>
      </c>
      <c r="J20" s="265">
        <v>29</v>
      </c>
      <c r="K20" s="265">
        <v>444</v>
      </c>
      <c r="L20" s="265">
        <v>174</v>
      </c>
      <c r="M20" s="265">
        <v>0</v>
      </c>
      <c r="N20" s="265">
        <v>102</v>
      </c>
      <c r="O20" s="266">
        <f aca="true" t="shared" si="1" ref="O20:O28">SUM(B20:N20)</f>
        <v>16003</v>
      </c>
      <c r="P20" s="148" t="s">
        <v>441</v>
      </c>
      <c r="Q20" s="14"/>
      <c r="R20" s="5"/>
    </row>
    <row r="21" spans="1:18" s="7" customFormat="1" ht="45" customHeight="1">
      <c r="A21" s="272" t="s">
        <v>425</v>
      </c>
      <c r="B21" s="267">
        <v>9999</v>
      </c>
      <c r="C21" s="267">
        <v>27773</v>
      </c>
      <c r="D21" s="267">
        <v>6920</v>
      </c>
      <c r="E21" s="267">
        <v>2097</v>
      </c>
      <c r="F21" s="267">
        <v>14105</v>
      </c>
      <c r="G21" s="267">
        <v>2993</v>
      </c>
      <c r="H21" s="267">
        <v>1352</v>
      </c>
      <c r="I21" s="267">
        <v>811</v>
      </c>
      <c r="J21" s="267">
        <v>290</v>
      </c>
      <c r="K21" s="267">
        <v>3096</v>
      </c>
      <c r="L21" s="267">
        <v>874</v>
      </c>
      <c r="M21" s="267">
        <v>543</v>
      </c>
      <c r="N21" s="267">
        <v>442</v>
      </c>
      <c r="O21" s="268">
        <f t="shared" si="1"/>
        <v>71295</v>
      </c>
      <c r="P21" s="147" t="s">
        <v>442</v>
      </c>
      <c r="Q21" s="14"/>
      <c r="R21" s="5"/>
    </row>
    <row r="22" spans="1:18" s="7" customFormat="1" ht="45" customHeight="1">
      <c r="A22" s="273" t="s">
        <v>426</v>
      </c>
      <c r="B22" s="265">
        <v>470892</v>
      </c>
      <c r="C22" s="265">
        <v>349847</v>
      </c>
      <c r="D22" s="265">
        <v>94824</v>
      </c>
      <c r="E22" s="265">
        <v>63542</v>
      </c>
      <c r="F22" s="265">
        <v>213672</v>
      </c>
      <c r="G22" s="265">
        <v>162130</v>
      </c>
      <c r="H22" s="265">
        <v>80353</v>
      </c>
      <c r="I22" s="265">
        <v>43819</v>
      </c>
      <c r="J22" s="265">
        <v>23521</v>
      </c>
      <c r="K22" s="265">
        <v>110686</v>
      </c>
      <c r="L22" s="265">
        <v>42292</v>
      </c>
      <c r="M22" s="265">
        <v>34314</v>
      </c>
      <c r="N22" s="265">
        <v>27240</v>
      </c>
      <c r="O22" s="266">
        <f t="shared" si="1"/>
        <v>1717132</v>
      </c>
      <c r="P22" s="149" t="s">
        <v>443</v>
      </c>
      <c r="Q22" s="14"/>
      <c r="R22" s="5"/>
    </row>
    <row r="23" spans="1:18" s="7" customFormat="1" ht="45" customHeight="1">
      <c r="A23" s="272" t="s">
        <v>159</v>
      </c>
      <c r="B23" s="267">
        <v>106372</v>
      </c>
      <c r="C23" s="267">
        <v>125125</v>
      </c>
      <c r="D23" s="267">
        <v>39543</v>
      </c>
      <c r="E23" s="267">
        <v>49797</v>
      </c>
      <c r="F23" s="267">
        <v>65256</v>
      </c>
      <c r="G23" s="267">
        <v>67369</v>
      </c>
      <c r="H23" s="267">
        <v>9470</v>
      </c>
      <c r="I23" s="267">
        <v>21369</v>
      </c>
      <c r="J23" s="267">
        <v>9645</v>
      </c>
      <c r="K23" s="267">
        <v>48073</v>
      </c>
      <c r="L23" s="267">
        <v>6338</v>
      </c>
      <c r="M23" s="267">
        <v>23092</v>
      </c>
      <c r="N23" s="267">
        <v>13490</v>
      </c>
      <c r="O23" s="268">
        <f t="shared" si="1"/>
        <v>584939</v>
      </c>
      <c r="P23" s="147" t="s">
        <v>444</v>
      </c>
      <c r="Q23" s="14"/>
      <c r="R23" s="5"/>
    </row>
    <row r="24" spans="1:18" s="7" customFormat="1" ht="45" customHeight="1">
      <c r="A24" s="273" t="s">
        <v>427</v>
      </c>
      <c r="B24" s="265">
        <v>54472</v>
      </c>
      <c r="C24" s="265">
        <v>48693</v>
      </c>
      <c r="D24" s="265">
        <v>13724</v>
      </c>
      <c r="E24" s="265">
        <v>13251</v>
      </c>
      <c r="F24" s="265">
        <v>24630</v>
      </c>
      <c r="G24" s="265">
        <v>17904</v>
      </c>
      <c r="H24" s="265">
        <v>5646</v>
      </c>
      <c r="I24" s="265">
        <v>7666</v>
      </c>
      <c r="J24" s="265">
        <v>2596</v>
      </c>
      <c r="K24" s="265">
        <v>13913</v>
      </c>
      <c r="L24" s="265">
        <v>6291</v>
      </c>
      <c r="M24" s="265">
        <v>4044</v>
      </c>
      <c r="N24" s="265">
        <v>4436</v>
      </c>
      <c r="O24" s="266">
        <f t="shared" si="1"/>
        <v>217266</v>
      </c>
      <c r="P24" s="149" t="s">
        <v>445</v>
      </c>
      <c r="Q24" s="14"/>
      <c r="R24" s="5"/>
    </row>
    <row r="25" spans="1:18" s="7" customFormat="1" ht="45" customHeight="1">
      <c r="A25" s="272" t="s">
        <v>415</v>
      </c>
      <c r="B25" s="267">
        <v>1949</v>
      </c>
      <c r="C25" s="267">
        <v>1087</v>
      </c>
      <c r="D25" s="267">
        <v>0</v>
      </c>
      <c r="E25" s="267">
        <v>0</v>
      </c>
      <c r="F25" s="267">
        <v>140</v>
      </c>
      <c r="G25" s="267">
        <v>0</v>
      </c>
      <c r="H25" s="267">
        <v>78</v>
      </c>
      <c r="I25" s="267">
        <v>0</v>
      </c>
      <c r="J25" s="267">
        <v>29</v>
      </c>
      <c r="K25" s="267">
        <v>199</v>
      </c>
      <c r="L25" s="267">
        <v>0</v>
      </c>
      <c r="M25" s="267">
        <v>0</v>
      </c>
      <c r="N25" s="267">
        <v>0</v>
      </c>
      <c r="O25" s="268">
        <f t="shared" si="1"/>
        <v>3482</v>
      </c>
      <c r="P25" s="146" t="s">
        <v>446</v>
      </c>
      <c r="Q25" s="14"/>
      <c r="R25" s="5"/>
    </row>
    <row r="26" spans="1:18" s="7" customFormat="1" ht="45" customHeight="1">
      <c r="A26" s="271" t="s">
        <v>416</v>
      </c>
      <c r="B26" s="265">
        <v>9931</v>
      </c>
      <c r="C26" s="265">
        <v>12858</v>
      </c>
      <c r="D26" s="265">
        <v>2663</v>
      </c>
      <c r="E26" s="265">
        <v>2844</v>
      </c>
      <c r="F26" s="265">
        <v>3823</v>
      </c>
      <c r="G26" s="265">
        <v>4248</v>
      </c>
      <c r="H26" s="265">
        <v>811</v>
      </c>
      <c r="I26" s="265">
        <v>1479</v>
      </c>
      <c r="J26" s="265">
        <v>270</v>
      </c>
      <c r="K26" s="265">
        <v>3724</v>
      </c>
      <c r="L26" s="265">
        <v>972</v>
      </c>
      <c r="M26" s="265">
        <v>1749</v>
      </c>
      <c r="N26" s="265">
        <v>34</v>
      </c>
      <c r="O26" s="266">
        <f t="shared" si="1"/>
        <v>45406</v>
      </c>
      <c r="P26" s="148" t="s">
        <v>447</v>
      </c>
      <c r="Q26" s="14"/>
      <c r="R26" s="5"/>
    </row>
    <row r="27" spans="1:18" s="7" customFormat="1" ht="45" customHeight="1">
      <c r="A27" s="272" t="s">
        <v>454</v>
      </c>
      <c r="B27" s="267">
        <v>329</v>
      </c>
      <c r="C27" s="267">
        <v>290</v>
      </c>
      <c r="D27" s="267">
        <v>132</v>
      </c>
      <c r="E27" s="267">
        <v>0</v>
      </c>
      <c r="F27" s="267">
        <v>306</v>
      </c>
      <c r="G27" s="267">
        <v>0</v>
      </c>
      <c r="H27" s="267">
        <v>113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8">
        <f t="shared" si="1"/>
        <v>1170</v>
      </c>
      <c r="P27" s="207" t="s">
        <v>448</v>
      </c>
      <c r="Q27" s="14"/>
      <c r="R27" s="5"/>
    </row>
    <row r="28" spans="1:18" s="7" customFormat="1" ht="45" customHeight="1">
      <c r="A28" s="273" t="s">
        <v>428</v>
      </c>
      <c r="B28" s="265">
        <v>1360</v>
      </c>
      <c r="C28" s="265">
        <v>266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123</v>
      </c>
      <c r="N28" s="265">
        <v>0</v>
      </c>
      <c r="O28" s="266">
        <f t="shared" si="1"/>
        <v>1749</v>
      </c>
      <c r="P28" s="149" t="s">
        <v>449</v>
      </c>
      <c r="Q28" s="14"/>
      <c r="R28" s="5"/>
    </row>
    <row r="29" spans="1:17" ht="49.5" customHeight="1">
      <c r="A29" s="32" t="s">
        <v>83</v>
      </c>
      <c r="B29" s="269">
        <f>SUM(B8:B28)</f>
        <v>877531</v>
      </c>
      <c r="C29" s="269">
        <f aca="true" t="shared" si="2" ref="C29:O29">SUM(C8:C28)</f>
        <v>938096</v>
      </c>
      <c r="D29" s="269">
        <f t="shared" si="2"/>
        <v>250330</v>
      </c>
      <c r="E29" s="269">
        <f t="shared" si="2"/>
        <v>190518</v>
      </c>
      <c r="F29" s="269">
        <f t="shared" si="2"/>
        <v>617572</v>
      </c>
      <c r="G29" s="269">
        <f t="shared" si="2"/>
        <v>335612</v>
      </c>
      <c r="H29" s="269">
        <f t="shared" si="2"/>
        <v>128417</v>
      </c>
      <c r="I29" s="269">
        <f t="shared" si="2"/>
        <v>118103</v>
      </c>
      <c r="J29" s="269">
        <f t="shared" si="2"/>
        <v>49315</v>
      </c>
      <c r="K29" s="269">
        <f t="shared" si="2"/>
        <v>232548</v>
      </c>
      <c r="L29" s="269">
        <f t="shared" si="2"/>
        <v>83943</v>
      </c>
      <c r="M29" s="269">
        <f t="shared" si="2"/>
        <v>73543</v>
      </c>
      <c r="N29" s="269">
        <f t="shared" si="2"/>
        <v>55727</v>
      </c>
      <c r="O29" s="270">
        <f t="shared" si="2"/>
        <v>3951255</v>
      </c>
      <c r="P29" s="145" t="s">
        <v>7</v>
      </c>
      <c r="Q29" s="12"/>
    </row>
    <row r="30" spans="2:17" ht="30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30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6" ht="30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50" zoomScaleNormal="50" zoomScalePageLayoutView="0" workbookViewId="0" topLeftCell="A1">
      <selection activeCell="H13" sqref="H13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244</v>
      </c>
      <c r="B1" s="1"/>
      <c r="C1" s="1"/>
      <c r="D1" s="1"/>
      <c r="E1" s="1"/>
      <c r="F1" s="1"/>
      <c r="G1" s="1"/>
      <c r="H1" s="1"/>
      <c r="I1" s="1"/>
      <c r="J1" s="2" t="s">
        <v>245</v>
      </c>
      <c r="K1" s="9"/>
    </row>
    <row r="2" spans="1:11" s="5" customFormat="1" ht="30" customHeight="1">
      <c r="A2" s="299" t="s">
        <v>257</v>
      </c>
      <c r="B2" s="299"/>
      <c r="C2" s="299"/>
      <c r="D2" s="299"/>
      <c r="E2" s="299"/>
      <c r="F2" s="299"/>
      <c r="G2" s="299"/>
      <c r="H2" s="299"/>
      <c r="I2" s="299"/>
      <c r="J2" s="299"/>
      <c r="K2" s="10"/>
    </row>
    <row r="3" spans="1:11" s="6" customFormat="1" ht="30" customHeight="1">
      <c r="A3" s="300" t="s">
        <v>297</v>
      </c>
      <c r="B3" s="300"/>
      <c r="C3" s="300"/>
      <c r="D3" s="300"/>
      <c r="E3" s="300"/>
      <c r="F3" s="300"/>
      <c r="G3" s="300"/>
      <c r="H3" s="300"/>
      <c r="I3" s="300"/>
      <c r="J3" s="300"/>
      <c r="K3" s="11"/>
    </row>
    <row r="4" spans="1:10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s="7" customFormat="1" ht="23.25" customHeight="1">
      <c r="A5" s="307" t="s">
        <v>37</v>
      </c>
      <c r="B5" s="309" t="s">
        <v>34</v>
      </c>
      <c r="C5" s="309"/>
      <c r="D5" s="309"/>
      <c r="E5" s="309" t="s">
        <v>35</v>
      </c>
      <c r="F5" s="309"/>
      <c r="G5" s="309"/>
      <c r="H5" s="309" t="s">
        <v>36</v>
      </c>
      <c r="I5" s="309"/>
      <c r="J5" s="309"/>
    </row>
    <row r="6" spans="1:10" s="7" customFormat="1" ht="24" customHeight="1">
      <c r="A6" s="307"/>
      <c r="B6" s="305" t="s">
        <v>80</v>
      </c>
      <c r="C6" s="305"/>
      <c r="D6" s="305"/>
      <c r="E6" s="305" t="s">
        <v>78</v>
      </c>
      <c r="F6" s="305"/>
      <c r="G6" s="305"/>
      <c r="H6" s="305" t="s">
        <v>79</v>
      </c>
      <c r="I6" s="305"/>
      <c r="J6" s="305"/>
    </row>
    <row r="7" spans="1:10" s="7" customFormat="1" ht="24" customHeight="1">
      <c r="A7" s="307" t="s">
        <v>38</v>
      </c>
      <c r="B7" s="183" t="s">
        <v>2</v>
      </c>
      <c r="C7" s="183" t="s">
        <v>3</v>
      </c>
      <c r="D7" s="183" t="s">
        <v>4</v>
      </c>
      <c r="E7" s="183" t="s">
        <v>2</v>
      </c>
      <c r="F7" s="183" t="s">
        <v>3</v>
      </c>
      <c r="G7" s="183" t="s">
        <v>4</v>
      </c>
      <c r="H7" s="183" t="s">
        <v>2</v>
      </c>
      <c r="I7" s="183" t="s">
        <v>3</v>
      </c>
      <c r="J7" s="183" t="s">
        <v>4</v>
      </c>
    </row>
    <row r="8" spans="1:10" s="7" customFormat="1" ht="24" customHeight="1">
      <c r="A8" s="307" t="s">
        <v>39</v>
      </c>
      <c r="B8" s="186" t="s">
        <v>5</v>
      </c>
      <c r="C8" s="186" t="s">
        <v>6</v>
      </c>
      <c r="D8" s="187" t="s">
        <v>7</v>
      </c>
      <c r="E8" s="186" t="s">
        <v>5</v>
      </c>
      <c r="F8" s="186" t="s">
        <v>6</v>
      </c>
      <c r="G8" s="187" t="s">
        <v>7</v>
      </c>
      <c r="H8" s="186" t="s">
        <v>5</v>
      </c>
      <c r="I8" s="186" t="s">
        <v>6</v>
      </c>
      <c r="J8" s="187" t="s">
        <v>7</v>
      </c>
    </row>
    <row r="9" spans="1:10" s="7" customFormat="1" ht="34.5" customHeight="1">
      <c r="A9" s="190" t="s">
        <v>40</v>
      </c>
      <c r="B9" s="211">
        <v>36072</v>
      </c>
      <c r="C9" s="213">
        <v>8268</v>
      </c>
      <c r="D9" s="212">
        <f>B9+C9</f>
        <v>44340</v>
      </c>
      <c r="E9" s="213">
        <v>1026170</v>
      </c>
      <c r="F9" s="213">
        <v>1021625</v>
      </c>
      <c r="G9" s="212">
        <f>E9+F9</f>
        <v>2047795</v>
      </c>
      <c r="H9" s="213">
        <f aca="true" t="shared" si="0" ref="H9:H19">B9+E9</f>
        <v>1062242</v>
      </c>
      <c r="I9" s="213">
        <f aca="true" t="shared" si="1" ref="I9:I19">C9+F9</f>
        <v>1029893</v>
      </c>
      <c r="J9" s="212">
        <f>H9+I9</f>
        <v>2092135</v>
      </c>
    </row>
    <row r="10" spans="1:10" s="7" customFormat="1" ht="34.5" customHeight="1">
      <c r="A10" s="191" t="s">
        <v>41</v>
      </c>
      <c r="B10" s="214">
        <v>418120</v>
      </c>
      <c r="C10" s="215">
        <v>150327</v>
      </c>
      <c r="D10" s="216">
        <f aca="true" t="shared" si="2" ref="D10:D19">B10+C10</f>
        <v>568447</v>
      </c>
      <c r="E10" s="215">
        <v>574766</v>
      </c>
      <c r="F10" s="215">
        <v>826747</v>
      </c>
      <c r="G10" s="216">
        <f aca="true" t="shared" si="3" ref="G10:G19">E10+F10</f>
        <v>1401513</v>
      </c>
      <c r="H10" s="215">
        <f t="shared" si="0"/>
        <v>992886</v>
      </c>
      <c r="I10" s="215">
        <f t="shared" si="1"/>
        <v>977074</v>
      </c>
      <c r="J10" s="216">
        <f aca="true" t="shared" si="4" ref="J10:J19">H10+I10</f>
        <v>1969960</v>
      </c>
    </row>
    <row r="11" spans="1:10" s="7" customFormat="1" ht="34.5" customHeight="1">
      <c r="A11" s="190" t="s">
        <v>42</v>
      </c>
      <c r="B11" s="211">
        <v>804485</v>
      </c>
      <c r="C11" s="213">
        <v>271336</v>
      </c>
      <c r="D11" s="212">
        <f t="shared" si="2"/>
        <v>1075821</v>
      </c>
      <c r="E11" s="213">
        <v>85060</v>
      </c>
      <c r="F11" s="213">
        <v>611133</v>
      </c>
      <c r="G11" s="212">
        <f t="shared" si="3"/>
        <v>696193</v>
      </c>
      <c r="H11" s="213">
        <f t="shared" si="0"/>
        <v>889545</v>
      </c>
      <c r="I11" s="213">
        <f t="shared" si="1"/>
        <v>882469</v>
      </c>
      <c r="J11" s="212">
        <f t="shared" si="4"/>
        <v>1772014</v>
      </c>
    </row>
    <row r="12" spans="1:10" s="7" customFormat="1" ht="34.5" customHeight="1">
      <c r="A12" s="191" t="s">
        <v>43</v>
      </c>
      <c r="B12" s="214">
        <v>753455</v>
      </c>
      <c r="C12" s="215">
        <v>238068</v>
      </c>
      <c r="D12" s="216">
        <f t="shared" si="2"/>
        <v>991523</v>
      </c>
      <c r="E12" s="215">
        <v>26661</v>
      </c>
      <c r="F12" s="215">
        <v>532185</v>
      </c>
      <c r="G12" s="216">
        <f t="shared" si="3"/>
        <v>558846</v>
      </c>
      <c r="H12" s="215">
        <f t="shared" si="0"/>
        <v>780116</v>
      </c>
      <c r="I12" s="215">
        <f t="shared" si="1"/>
        <v>770253</v>
      </c>
      <c r="J12" s="216">
        <f t="shared" si="4"/>
        <v>1550369</v>
      </c>
    </row>
    <row r="13" spans="1:10" s="7" customFormat="1" ht="34.5" customHeight="1">
      <c r="A13" s="190" t="s">
        <v>44</v>
      </c>
      <c r="B13" s="211">
        <v>648243</v>
      </c>
      <c r="C13" s="213">
        <v>179219</v>
      </c>
      <c r="D13" s="212">
        <f t="shared" si="2"/>
        <v>827462</v>
      </c>
      <c r="E13" s="213">
        <v>18720</v>
      </c>
      <c r="F13" s="213">
        <v>479660</v>
      </c>
      <c r="G13" s="212">
        <f t="shared" si="3"/>
        <v>498380</v>
      </c>
      <c r="H13" s="213">
        <f t="shared" si="0"/>
        <v>666963</v>
      </c>
      <c r="I13" s="213">
        <f t="shared" si="1"/>
        <v>658879</v>
      </c>
      <c r="J13" s="212">
        <f t="shared" si="4"/>
        <v>1325842</v>
      </c>
    </row>
    <row r="14" spans="1:10" s="7" customFormat="1" ht="34.5" customHeight="1">
      <c r="A14" s="191" t="s">
        <v>45</v>
      </c>
      <c r="B14" s="214">
        <v>523859</v>
      </c>
      <c r="C14" s="215">
        <v>100981</v>
      </c>
      <c r="D14" s="216">
        <f t="shared" si="2"/>
        <v>624840</v>
      </c>
      <c r="E14" s="215">
        <v>23647</v>
      </c>
      <c r="F14" s="215">
        <v>446085</v>
      </c>
      <c r="G14" s="216">
        <f t="shared" si="3"/>
        <v>469732</v>
      </c>
      <c r="H14" s="215">
        <f t="shared" si="0"/>
        <v>547506</v>
      </c>
      <c r="I14" s="215">
        <f t="shared" si="1"/>
        <v>547066</v>
      </c>
      <c r="J14" s="216">
        <f t="shared" si="4"/>
        <v>1094572</v>
      </c>
    </row>
    <row r="15" spans="1:10" s="7" customFormat="1" ht="34.5" customHeight="1">
      <c r="A15" s="190" t="s">
        <v>46</v>
      </c>
      <c r="B15" s="213">
        <v>416430</v>
      </c>
      <c r="C15" s="213">
        <v>59730</v>
      </c>
      <c r="D15" s="212">
        <f t="shared" si="2"/>
        <v>476160</v>
      </c>
      <c r="E15" s="213">
        <v>34759</v>
      </c>
      <c r="F15" s="213">
        <v>383970</v>
      </c>
      <c r="G15" s="212">
        <f t="shared" si="3"/>
        <v>418729</v>
      </c>
      <c r="H15" s="213">
        <f t="shared" si="0"/>
        <v>451189</v>
      </c>
      <c r="I15" s="213">
        <f t="shared" si="1"/>
        <v>443700</v>
      </c>
      <c r="J15" s="212">
        <f t="shared" si="4"/>
        <v>894889</v>
      </c>
    </row>
    <row r="16" spans="1:10" s="7" customFormat="1" ht="34.5" customHeight="1">
      <c r="A16" s="191" t="s">
        <v>47</v>
      </c>
      <c r="B16" s="215">
        <v>274173</v>
      </c>
      <c r="C16" s="215">
        <v>21878</v>
      </c>
      <c r="D16" s="216">
        <f t="shared" si="2"/>
        <v>296051</v>
      </c>
      <c r="E16" s="215">
        <v>82508</v>
      </c>
      <c r="F16" s="215">
        <v>322977</v>
      </c>
      <c r="G16" s="216">
        <f t="shared" si="3"/>
        <v>405485</v>
      </c>
      <c r="H16" s="215">
        <f t="shared" si="0"/>
        <v>356681</v>
      </c>
      <c r="I16" s="215">
        <f t="shared" si="1"/>
        <v>344855</v>
      </c>
      <c r="J16" s="216">
        <f t="shared" si="4"/>
        <v>701536</v>
      </c>
    </row>
    <row r="17" spans="1:10" s="7" customFormat="1" ht="34.5" customHeight="1">
      <c r="A17" s="190" t="s">
        <v>48</v>
      </c>
      <c r="B17" s="213">
        <v>167624</v>
      </c>
      <c r="C17" s="213">
        <v>8831</v>
      </c>
      <c r="D17" s="212">
        <f t="shared" si="2"/>
        <v>176455</v>
      </c>
      <c r="E17" s="213">
        <v>104236</v>
      </c>
      <c r="F17" s="213">
        <v>256288</v>
      </c>
      <c r="G17" s="212">
        <f t="shared" si="3"/>
        <v>360524</v>
      </c>
      <c r="H17" s="213">
        <f t="shared" si="0"/>
        <v>271860</v>
      </c>
      <c r="I17" s="213">
        <f t="shared" si="1"/>
        <v>265119</v>
      </c>
      <c r="J17" s="212">
        <f t="shared" si="4"/>
        <v>536979</v>
      </c>
    </row>
    <row r="18" spans="1:10" s="7" customFormat="1" ht="34.5" customHeight="1">
      <c r="A18" s="191" t="s">
        <v>49</v>
      </c>
      <c r="B18" s="215">
        <v>75826</v>
      </c>
      <c r="C18" s="215">
        <v>2777</v>
      </c>
      <c r="D18" s="216">
        <f t="shared" si="2"/>
        <v>78603</v>
      </c>
      <c r="E18" s="215">
        <v>118643</v>
      </c>
      <c r="F18" s="215">
        <v>186244</v>
      </c>
      <c r="G18" s="216">
        <f t="shared" si="3"/>
        <v>304887</v>
      </c>
      <c r="H18" s="215">
        <f t="shared" si="0"/>
        <v>194469</v>
      </c>
      <c r="I18" s="215">
        <f t="shared" si="1"/>
        <v>189021</v>
      </c>
      <c r="J18" s="216">
        <f t="shared" si="4"/>
        <v>383490</v>
      </c>
    </row>
    <row r="19" spans="1:10" s="7" customFormat="1" ht="34.5" customHeight="1">
      <c r="A19" s="190" t="s">
        <v>50</v>
      </c>
      <c r="B19" s="213">
        <v>98393</v>
      </c>
      <c r="C19" s="213">
        <v>2066</v>
      </c>
      <c r="D19" s="212">
        <f t="shared" si="2"/>
        <v>100459</v>
      </c>
      <c r="E19" s="213">
        <v>257293</v>
      </c>
      <c r="F19" s="213">
        <v>358761</v>
      </c>
      <c r="G19" s="212">
        <f t="shared" si="3"/>
        <v>616054</v>
      </c>
      <c r="H19" s="213">
        <f t="shared" si="0"/>
        <v>355686</v>
      </c>
      <c r="I19" s="213">
        <f t="shared" si="1"/>
        <v>360827</v>
      </c>
      <c r="J19" s="212">
        <f t="shared" si="4"/>
        <v>716513</v>
      </c>
    </row>
    <row r="20" spans="1:10" s="7" customFormat="1" ht="45" customHeight="1">
      <c r="A20" s="189" t="s">
        <v>343</v>
      </c>
      <c r="B20" s="218">
        <f>SUM(B9:B19)</f>
        <v>4216680</v>
      </c>
      <c r="C20" s="218">
        <f aca="true" t="shared" si="5" ref="C20:J20">SUM(C9:C19)</f>
        <v>1043481</v>
      </c>
      <c r="D20" s="218">
        <f t="shared" si="5"/>
        <v>5260161</v>
      </c>
      <c r="E20" s="218">
        <f t="shared" si="5"/>
        <v>2352463</v>
      </c>
      <c r="F20" s="218">
        <f t="shared" si="5"/>
        <v>5425675</v>
      </c>
      <c r="G20" s="218">
        <f t="shared" si="5"/>
        <v>7778138</v>
      </c>
      <c r="H20" s="218">
        <f t="shared" si="5"/>
        <v>6569143</v>
      </c>
      <c r="I20" s="218">
        <f t="shared" si="5"/>
        <v>6469156</v>
      </c>
      <c r="J20" s="218">
        <f t="shared" si="5"/>
        <v>13038299</v>
      </c>
    </row>
  </sheetData>
  <sheetProtection/>
  <mergeCells count="10">
    <mergeCell ref="A5:A8"/>
    <mergeCell ref="A2:J2"/>
    <mergeCell ref="A3:J3"/>
    <mergeCell ref="A4:J4"/>
    <mergeCell ref="B5:D5"/>
    <mergeCell ref="E5:G5"/>
    <mergeCell ref="H5:J5"/>
    <mergeCell ref="B6:D6"/>
    <mergeCell ref="E6:G6"/>
    <mergeCell ref="H6:J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  <rowBreaks count="1" manualBreakCount="1">
    <brk id="21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9"/>
  <sheetViews>
    <sheetView rightToLeft="1" zoomScale="40" zoomScaleNormal="40" zoomScaleSheetLayoutView="50" zoomScalePageLayoutView="0" workbookViewId="0" topLeftCell="A14">
      <selection activeCell="A8" sqref="A8:A28"/>
    </sheetView>
  </sheetViews>
  <sheetFormatPr defaultColWidth="15.7109375" defaultRowHeight="30" customHeight="1"/>
  <cols>
    <col min="1" max="1" width="64.8515625" style="8" customWidth="1"/>
    <col min="2" max="2" width="14.00390625" style="8" customWidth="1"/>
    <col min="3" max="3" width="14.140625" style="8" bestFit="1" customWidth="1"/>
    <col min="4" max="8" width="17.28125" style="8" bestFit="1" customWidth="1"/>
    <col min="9" max="12" width="14.00390625" style="8" customWidth="1"/>
    <col min="13" max="13" width="19.140625" style="8" bestFit="1" customWidth="1"/>
    <col min="14" max="14" width="62.57421875" style="8" customWidth="1"/>
    <col min="15" max="15" width="20.00390625" style="8" customWidth="1"/>
    <col min="16" max="16384" width="15.7109375" style="8" customWidth="1"/>
  </cols>
  <sheetData>
    <row r="1" spans="1:14" s="4" customFormat="1" ht="30" customHeight="1">
      <c r="A1" s="1" t="s">
        <v>320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321</v>
      </c>
    </row>
    <row r="2" spans="1:14" s="5" customFormat="1" ht="30" customHeight="1">
      <c r="A2" s="340" t="s">
        <v>354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57"/>
      <c r="M2" s="357"/>
      <c r="N2" s="357"/>
    </row>
    <row r="3" spans="1:15" s="6" customFormat="1" ht="30" customHeight="1">
      <c r="A3" s="335" t="s">
        <v>388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21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s="7" customFormat="1" ht="33.75" customHeight="1">
      <c r="A5" s="350" t="s">
        <v>152</v>
      </c>
      <c r="B5" s="358" t="s">
        <v>162</v>
      </c>
      <c r="C5" s="358" t="s">
        <v>163</v>
      </c>
      <c r="D5" s="358" t="s">
        <v>164</v>
      </c>
      <c r="E5" s="358" t="s">
        <v>165</v>
      </c>
      <c r="F5" s="358" t="s">
        <v>166</v>
      </c>
      <c r="G5" s="358" t="s">
        <v>167</v>
      </c>
      <c r="H5" s="358" t="s">
        <v>168</v>
      </c>
      <c r="I5" s="358" t="s">
        <v>169</v>
      </c>
      <c r="J5" s="358" t="s">
        <v>170</v>
      </c>
      <c r="K5" s="358" t="s">
        <v>171</v>
      </c>
      <c r="L5" s="358" t="s">
        <v>172</v>
      </c>
      <c r="M5" s="159" t="s">
        <v>83</v>
      </c>
      <c r="N5" s="352" t="s">
        <v>157</v>
      </c>
    </row>
    <row r="6" spans="1:14" s="7" customFormat="1" ht="31.5" customHeight="1">
      <c r="A6" s="351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160" t="s">
        <v>7</v>
      </c>
      <c r="N6" s="353"/>
    </row>
    <row r="7" spans="1:14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158"/>
    </row>
    <row r="8" spans="1:14" s="7" customFormat="1" ht="45" customHeight="1">
      <c r="A8" s="271" t="s">
        <v>417</v>
      </c>
      <c r="B8" s="265">
        <v>4832</v>
      </c>
      <c r="C8" s="265">
        <v>23778</v>
      </c>
      <c r="D8" s="265">
        <v>44498</v>
      </c>
      <c r="E8" s="265">
        <v>78857</v>
      </c>
      <c r="F8" s="265">
        <v>96650</v>
      </c>
      <c r="G8" s="265">
        <v>78191</v>
      </c>
      <c r="H8" s="265">
        <v>52329</v>
      </c>
      <c r="I8" s="265">
        <v>50662</v>
      </c>
      <c r="J8" s="265">
        <v>38576</v>
      </c>
      <c r="K8" s="265">
        <v>41935</v>
      </c>
      <c r="L8" s="265">
        <v>62111</v>
      </c>
      <c r="M8" s="266">
        <f>SUM(B8:L8)</f>
        <v>572419</v>
      </c>
      <c r="N8" s="148" t="s">
        <v>429</v>
      </c>
    </row>
    <row r="9" spans="1:14" s="7" customFormat="1" ht="45" customHeight="1">
      <c r="A9" s="272" t="s">
        <v>410</v>
      </c>
      <c r="B9" s="267">
        <v>826</v>
      </c>
      <c r="C9" s="267">
        <v>12173</v>
      </c>
      <c r="D9" s="267">
        <v>17020</v>
      </c>
      <c r="E9" s="267">
        <v>16714</v>
      </c>
      <c r="F9" s="267">
        <v>17200</v>
      </c>
      <c r="G9" s="267">
        <v>13727</v>
      </c>
      <c r="H9" s="267">
        <v>17179</v>
      </c>
      <c r="I9" s="267">
        <v>14024</v>
      </c>
      <c r="J9" s="267">
        <v>4778</v>
      </c>
      <c r="K9" s="267">
        <v>913</v>
      </c>
      <c r="L9" s="267">
        <v>73</v>
      </c>
      <c r="M9" s="268">
        <f aca="true" t="shared" si="0" ref="M9:M28">SUM(B9:L9)</f>
        <v>114627</v>
      </c>
      <c r="N9" s="147" t="s">
        <v>430</v>
      </c>
    </row>
    <row r="10" spans="1:14" s="7" customFormat="1" ht="45" customHeight="1">
      <c r="A10" s="273" t="s">
        <v>411</v>
      </c>
      <c r="B10" s="265">
        <v>3532</v>
      </c>
      <c r="C10" s="265">
        <v>34046</v>
      </c>
      <c r="D10" s="265">
        <v>78528</v>
      </c>
      <c r="E10" s="265">
        <v>124990</v>
      </c>
      <c r="F10" s="265">
        <v>133012</v>
      </c>
      <c r="G10" s="265">
        <v>105505</v>
      </c>
      <c r="H10" s="265">
        <v>73288</v>
      </c>
      <c r="I10" s="265">
        <v>47762</v>
      </c>
      <c r="J10" s="265">
        <v>22753</v>
      </c>
      <c r="K10" s="265">
        <v>10678</v>
      </c>
      <c r="L10" s="265">
        <v>2841</v>
      </c>
      <c r="M10" s="266">
        <f t="shared" si="0"/>
        <v>636935</v>
      </c>
      <c r="N10" s="149" t="s">
        <v>431</v>
      </c>
    </row>
    <row r="11" spans="1:14" s="7" customFormat="1" ht="45" customHeight="1">
      <c r="A11" s="272" t="s">
        <v>418</v>
      </c>
      <c r="B11" s="267">
        <v>240</v>
      </c>
      <c r="C11" s="267">
        <v>5801</v>
      </c>
      <c r="D11" s="267">
        <v>16205</v>
      </c>
      <c r="E11" s="267">
        <v>8650</v>
      </c>
      <c r="F11" s="267">
        <v>13478</v>
      </c>
      <c r="G11" s="267">
        <v>11150</v>
      </c>
      <c r="H11" s="267">
        <v>7430</v>
      </c>
      <c r="I11" s="267">
        <v>9154</v>
      </c>
      <c r="J11" s="267">
        <v>3820</v>
      </c>
      <c r="K11" s="267">
        <v>1273</v>
      </c>
      <c r="L11" s="267">
        <v>333</v>
      </c>
      <c r="M11" s="268">
        <f t="shared" si="0"/>
        <v>77534</v>
      </c>
      <c r="N11" s="147" t="s">
        <v>432</v>
      </c>
    </row>
    <row r="12" spans="1:14" s="7" customFormat="1" ht="45" customHeight="1">
      <c r="A12" s="273" t="s">
        <v>419</v>
      </c>
      <c r="B12" s="265">
        <v>0</v>
      </c>
      <c r="C12" s="265">
        <v>3356</v>
      </c>
      <c r="D12" s="265">
        <v>5929</v>
      </c>
      <c r="E12" s="265">
        <v>13687</v>
      </c>
      <c r="F12" s="265">
        <v>10137</v>
      </c>
      <c r="G12" s="265">
        <v>8463</v>
      </c>
      <c r="H12" s="265">
        <v>5729</v>
      </c>
      <c r="I12" s="265">
        <v>5079</v>
      </c>
      <c r="J12" s="265">
        <v>1991</v>
      </c>
      <c r="K12" s="265">
        <v>576</v>
      </c>
      <c r="L12" s="265">
        <v>113</v>
      </c>
      <c r="M12" s="266">
        <f t="shared" si="0"/>
        <v>55060</v>
      </c>
      <c r="N12" s="149" t="s">
        <v>433</v>
      </c>
    </row>
    <row r="13" spans="1:14" s="7" customFormat="1" ht="45" customHeight="1">
      <c r="A13" s="272" t="s">
        <v>420</v>
      </c>
      <c r="B13" s="267">
        <v>8925</v>
      </c>
      <c r="C13" s="267">
        <v>85407</v>
      </c>
      <c r="D13" s="267">
        <v>206822</v>
      </c>
      <c r="E13" s="267">
        <v>322579</v>
      </c>
      <c r="F13" s="267">
        <v>350210</v>
      </c>
      <c r="G13" s="267">
        <v>299804</v>
      </c>
      <c r="H13" s="267">
        <v>224388</v>
      </c>
      <c r="I13" s="267">
        <v>123414</v>
      </c>
      <c r="J13" s="267">
        <v>71604</v>
      </c>
      <c r="K13" s="267">
        <v>29485</v>
      </c>
      <c r="L13" s="267">
        <v>9070</v>
      </c>
      <c r="M13" s="268">
        <f t="shared" si="0"/>
        <v>1731708</v>
      </c>
      <c r="N13" s="146" t="s">
        <v>434</v>
      </c>
    </row>
    <row r="14" spans="1:14" s="7" customFormat="1" ht="45" customHeight="1">
      <c r="A14" s="273" t="s">
        <v>421</v>
      </c>
      <c r="B14" s="265">
        <v>14994</v>
      </c>
      <c r="C14" s="265">
        <v>81386</v>
      </c>
      <c r="D14" s="265">
        <v>156463</v>
      </c>
      <c r="E14" s="265">
        <v>286247</v>
      </c>
      <c r="F14" s="265">
        <v>331951</v>
      </c>
      <c r="G14" s="265">
        <v>262516</v>
      </c>
      <c r="H14" s="265">
        <v>191323</v>
      </c>
      <c r="I14" s="265">
        <v>129924</v>
      </c>
      <c r="J14" s="265">
        <v>79102</v>
      </c>
      <c r="K14" s="265">
        <v>31589</v>
      </c>
      <c r="L14" s="265">
        <v>22770</v>
      </c>
      <c r="M14" s="266">
        <f t="shared" si="0"/>
        <v>1588265</v>
      </c>
      <c r="N14" s="149" t="s">
        <v>435</v>
      </c>
    </row>
    <row r="15" spans="1:14" s="7" customFormat="1" ht="45" customHeight="1">
      <c r="A15" s="272" t="s">
        <v>412</v>
      </c>
      <c r="B15" s="267">
        <v>712</v>
      </c>
      <c r="C15" s="267">
        <v>12542</v>
      </c>
      <c r="D15" s="267">
        <v>37347</v>
      </c>
      <c r="E15" s="267">
        <v>45796</v>
      </c>
      <c r="F15" s="267">
        <v>58645</v>
      </c>
      <c r="G15" s="267">
        <v>42429</v>
      </c>
      <c r="H15" s="267">
        <v>50890</v>
      </c>
      <c r="I15" s="267">
        <v>30130</v>
      </c>
      <c r="J15" s="267">
        <v>23141</v>
      </c>
      <c r="K15" s="267">
        <v>10475</v>
      </c>
      <c r="L15" s="267">
        <v>6117</v>
      </c>
      <c r="M15" s="268">
        <f t="shared" si="0"/>
        <v>318224</v>
      </c>
      <c r="N15" s="147" t="s">
        <v>436</v>
      </c>
    </row>
    <row r="16" spans="1:14" s="7" customFormat="1" ht="45" customHeight="1">
      <c r="A16" s="273" t="s">
        <v>422</v>
      </c>
      <c r="B16" s="265">
        <v>2977</v>
      </c>
      <c r="C16" s="265">
        <v>16354</v>
      </c>
      <c r="D16" s="265">
        <v>30100</v>
      </c>
      <c r="E16" s="265">
        <v>48551</v>
      </c>
      <c r="F16" s="265">
        <v>62460</v>
      </c>
      <c r="G16" s="265">
        <v>35203</v>
      </c>
      <c r="H16" s="265">
        <v>29729</v>
      </c>
      <c r="I16" s="265">
        <v>15769</v>
      </c>
      <c r="J16" s="265">
        <v>10030</v>
      </c>
      <c r="K16" s="265">
        <v>1618</v>
      </c>
      <c r="L16" s="265">
        <v>68</v>
      </c>
      <c r="M16" s="266">
        <f t="shared" si="0"/>
        <v>252859</v>
      </c>
      <c r="N16" s="149" t="s">
        <v>437</v>
      </c>
    </row>
    <row r="17" spans="1:14" s="7" customFormat="1" ht="45" customHeight="1">
      <c r="A17" s="272" t="s">
        <v>413</v>
      </c>
      <c r="B17" s="267">
        <v>273</v>
      </c>
      <c r="C17" s="267">
        <v>6019</v>
      </c>
      <c r="D17" s="267">
        <v>18101</v>
      </c>
      <c r="E17" s="267">
        <v>22564</v>
      </c>
      <c r="F17" s="267">
        <v>18537</v>
      </c>
      <c r="G17" s="267">
        <v>20133</v>
      </c>
      <c r="H17" s="267">
        <v>11559</v>
      </c>
      <c r="I17" s="267">
        <v>5927</v>
      </c>
      <c r="J17" s="267">
        <v>2429</v>
      </c>
      <c r="K17" s="267">
        <v>1223</v>
      </c>
      <c r="L17" s="267">
        <v>0</v>
      </c>
      <c r="M17" s="268">
        <f t="shared" si="0"/>
        <v>106765</v>
      </c>
      <c r="N17" s="147" t="s">
        <v>438</v>
      </c>
    </row>
    <row r="18" spans="1:14" s="7" customFormat="1" ht="45" customHeight="1">
      <c r="A18" s="273" t="s">
        <v>423</v>
      </c>
      <c r="B18" s="265">
        <v>284</v>
      </c>
      <c r="C18" s="265">
        <v>12616</v>
      </c>
      <c r="D18" s="265">
        <v>23163</v>
      </c>
      <c r="E18" s="265">
        <v>28112</v>
      </c>
      <c r="F18" s="265">
        <v>17922</v>
      </c>
      <c r="G18" s="265">
        <v>12056</v>
      </c>
      <c r="H18" s="265">
        <v>7952</v>
      </c>
      <c r="I18" s="265">
        <v>6233</v>
      </c>
      <c r="J18" s="265">
        <v>4824</v>
      </c>
      <c r="K18" s="265">
        <v>1768</v>
      </c>
      <c r="L18" s="265">
        <v>952</v>
      </c>
      <c r="M18" s="266">
        <f t="shared" si="0"/>
        <v>115882</v>
      </c>
      <c r="N18" s="149" t="s">
        <v>439</v>
      </c>
    </row>
    <row r="19" spans="1:14" s="7" customFormat="1" ht="45" customHeight="1">
      <c r="A19" s="272" t="s">
        <v>414</v>
      </c>
      <c r="B19" s="267">
        <v>1310</v>
      </c>
      <c r="C19" s="267">
        <v>3949</v>
      </c>
      <c r="D19" s="267">
        <v>6144</v>
      </c>
      <c r="E19" s="267">
        <v>10250</v>
      </c>
      <c r="F19" s="267">
        <v>12057</v>
      </c>
      <c r="G19" s="267">
        <v>8992</v>
      </c>
      <c r="H19" s="267">
        <v>13279</v>
      </c>
      <c r="I19" s="267">
        <v>10293</v>
      </c>
      <c r="J19" s="267">
        <v>7965</v>
      </c>
      <c r="K19" s="267">
        <v>8408</v>
      </c>
      <c r="L19" s="267">
        <v>6952</v>
      </c>
      <c r="M19" s="268">
        <f t="shared" si="0"/>
        <v>89599</v>
      </c>
      <c r="N19" s="146" t="s">
        <v>440</v>
      </c>
    </row>
    <row r="20" spans="1:14" s="7" customFormat="1" ht="45" customHeight="1">
      <c r="A20" s="271" t="s">
        <v>424</v>
      </c>
      <c r="B20" s="265">
        <v>351</v>
      </c>
      <c r="C20" s="265">
        <v>2097</v>
      </c>
      <c r="D20" s="265">
        <v>10780</v>
      </c>
      <c r="E20" s="265">
        <v>18422</v>
      </c>
      <c r="F20" s="265">
        <v>19297</v>
      </c>
      <c r="G20" s="265">
        <v>14493</v>
      </c>
      <c r="H20" s="265">
        <v>10650</v>
      </c>
      <c r="I20" s="265">
        <v>9279</v>
      </c>
      <c r="J20" s="265">
        <v>8826</v>
      </c>
      <c r="K20" s="265">
        <v>3857</v>
      </c>
      <c r="L20" s="265">
        <v>1543</v>
      </c>
      <c r="M20" s="266">
        <f t="shared" si="0"/>
        <v>99595</v>
      </c>
      <c r="N20" s="148" t="s">
        <v>441</v>
      </c>
    </row>
    <row r="21" spans="1:14" s="7" customFormat="1" ht="45" customHeight="1">
      <c r="A21" s="272" t="s">
        <v>425</v>
      </c>
      <c r="B21" s="267">
        <v>2376</v>
      </c>
      <c r="C21" s="267">
        <v>18363</v>
      </c>
      <c r="D21" s="267">
        <v>28610</v>
      </c>
      <c r="E21" s="267">
        <v>43665</v>
      </c>
      <c r="F21" s="267">
        <v>40742</v>
      </c>
      <c r="G21" s="267">
        <v>25326</v>
      </c>
      <c r="H21" s="267">
        <v>23950</v>
      </c>
      <c r="I21" s="267">
        <v>17419</v>
      </c>
      <c r="J21" s="267">
        <v>5639</v>
      </c>
      <c r="K21" s="267">
        <v>4812</v>
      </c>
      <c r="L21" s="267">
        <v>1959</v>
      </c>
      <c r="M21" s="268">
        <f t="shared" si="0"/>
        <v>212861</v>
      </c>
      <c r="N21" s="147" t="s">
        <v>442</v>
      </c>
    </row>
    <row r="22" spans="1:14" s="7" customFormat="1" ht="45" customHeight="1">
      <c r="A22" s="273" t="s">
        <v>426</v>
      </c>
      <c r="B22" s="265">
        <v>4694</v>
      </c>
      <c r="C22" s="265">
        <v>128434</v>
      </c>
      <c r="D22" s="265">
        <v>336557</v>
      </c>
      <c r="E22" s="265">
        <v>362106</v>
      </c>
      <c r="F22" s="265">
        <v>320558</v>
      </c>
      <c r="G22" s="265">
        <v>277351</v>
      </c>
      <c r="H22" s="265">
        <v>200470</v>
      </c>
      <c r="I22" s="265">
        <v>101420</v>
      </c>
      <c r="J22" s="265">
        <v>54076</v>
      </c>
      <c r="K22" s="265">
        <v>5438</v>
      </c>
      <c r="L22" s="265">
        <v>5210</v>
      </c>
      <c r="M22" s="266">
        <f t="shared" si="0"/>
        <v>1796314</v>
      </c>
      <c r="N22" s="149" t="s">
        <v>443</v>
      </c>
    </row>
    <row r="23" spans="1:14" s="7" customFormat="1" ht="45" customHeight="1">
      <c r="A23" s="272" t="s">
        <v>159</v>
      </c>
      <c r="B23" s="267">
        <v>585</v>
      </c>
      <c r="C23" s="267">
        <v>35510</v>
      </c>
      <c r="D23" s="267">
        <v>181617</v>
      </c>
      <c r="E23" s="267">
        <v>257264</v>
      </c>
      <c r="F23" s="267">
        <v>294910</v>
      </c>
      <c r="G23" s="267">
        <v>203053</v>
      </c>
      <c r="H23" s="267">
        <v>139893</v>
      </c>
      <c r="I23" s="267">
        <v>78692</v>
      </c>
      <c r="J23" s="267">
        <v>38353</v>
      </c>
      <c r="K23" s="267">
        <v>10146</v>
      </c>
      <c r="L23" s="267">
        <v>3896</v>
      </c>
      <c r="M23" s="268">
        <f t="shared" si="0"/>
        <v>1243919</v>
      </c>
      <c r="N23" s="147" t="s">
        <v>444</v>
      </c>
    </row>
    <row r="24" spans="1:14" ht="45" customHeight="1">
      <c r="A24" s="273" t="s">
        <v>427</v>
      </c>
      <c r="B24" s="265">
        <v>1429</v>
      </c>
      <c r="C24" s="265">
        <v>32719</v>
      </c>
      <c r="D24" s="265">
        <v>86342</v>
      </c>
      <c r="E24" s="265">
        <v>94278</v>
      </c>
      <c r="F24" s="265">
        <v>99063</v>
      </c>
      <c r="G24" s="265">
        <v>82576</v>
      </c>
      <c r="H24" s="265">
        <v>49622</v>
      </c>
      <c r="I24" s="265">
        <v>30496</v>
      </c>
      <c r="J24" s="265">
        <v>20421</v>
      </c>
      <c r="K24" s="265">
        <v>7265</v>
      </c>
      <c r="L24" s="265">
        <v>2598</v>
      </c>
      <c r="M24" s="266">
        <f t="shared" si="0"/>
        <v>506809</v>
      </c>
      <c r="N24" s="149" t="s">
        <v>445</v>
      </c>
    </row>
    <row r="25" spans="1:14" ht="45" customHeight="1">
      <c r="A25" s="272" t="s">
        <v>415</v>
      </c>
      <c r="B25" s="267">
        <v>0</v>
      </c>
      <c r="C25" s="267">
        <v>1123</v>
      </c>
      <c r="D25" s="267">
        <v>1234</v>
      </c>
      <c r="E25" s="267">
        <v>1194</v>
      </c>
      <c r="F25" s="267">
        <v>3182</v>
      </c>
      <c r="G25" s="267">
        <v>0</v>
      </c>
      <c r="H25" s="267">
        <v>1812</v>
      </c>
      <c r="I25" s="267">
        <v>0</v>
      </c>
      <c r="J25" s="267">
        <v>403</v>
      </c>
      <c r="K25" s="267">
        <v>0</v>
      </c>
      <c r="L25" s="267">
        <v>0</v>
      </c>
      <c r="M25" s="268">
        <f t="shared" si="0"/>
        <v>8948</v>
      </c>
      <c r="N25" s="146" t="s">
        <v>446</v>
      </c>
    </row>
    <row r="26" spans="1:14" ht="45" customHeight="1">
      <c r="A26" s="271" t="s">
        <v>416</v>
      </c>
      <c r="B26" s="265">
        <v>627</v>
      </c>
      <c r="C26" s="265">
        <v>9820</v>
      </c>
      <c r="D26" s="265">
        <v>22799</v>
      </c>
      <c r="E26" s="265">
        <v>39354</v>
      </c>
      <c r="F26" s="265">
        <v>41840</v>
      </c>
      <c r="G26" s="265">
        <v>24399</v>
      </c>
      <c r="H26" s="265">
        <v>19996</v>
      </c>
      <c r="I26" s="265">
        <v>13340</v>
      </c>
      <c r="J26" s="265">
        <v>7876</v>
      </c>
      <c r="K26" s="265">
        <v>3353</v>
      </c>
      <c r="L26" s="265">
        <v>8762</v>
      </c>
      <c r="M26" s="266">
        <f t="shared" si="0"/>
        <v>192166</v>
      </c>
      <c r="N26" s="148" t="s">
        <v>447</v>
      </c>
    </row>
    <row r="27" spans="1:14" ht="45" customHeight="1">
      <c r="A27" s="272" t="s">
        <v>454</v>
      </c>
      <c r="B27" s="267">
        <v>5193</v>
      </c>
      <c r="C27" s="267">
        <v>44762</v>
      </c>
      <c r="D27" s="267">
        <v>98978</v>
      </c>
      <c r="E27" s="267">
        <v>184438</v>
      </c>
      <c r="F27" s="267">
        <v>248305</v>
      </c>
      <c r="G27" s="267">
        <v>163114</v>
      </c>
      <c r="H27" s="267">
        <v>72861</v>
      </c>
      <c r="I27" s="267">
        <v>43674</v>
      </c>
      <c r="J27" s="267">
        <v>23771</v>
      </c>
      <c r="K27" s="267">
        <v>15401</v>
      </c>
      <c r="L27" s="267">
        <v>4089</v>
      </c>
      <c r="M27" s="268">
        <f t="shared" si="0"/>
        <v>904586</v>
      </c>
      <c r="N27" s="207" t="s">
        <v>448</v>
      </c>
    </row>
    <row r="28" spans="1:14" ht="45" customHeight="1">
      <c r="A28" s="273" t="s">
        <v>428</v>
      </c>
      <c r="B28" s="265">
        <v>0</v>
      </c>
      <c r="C28" s="265">
        <v>0</v>
      </c>
      <c r="D28" s="265">
        <v>172</v>
      </c>
      <c r="E28" s="265">
        <v>1722</v>
      </c>
      <c r="F28" s="265">
        <v>968</v>
      </c>
      <c r="G28" s="265">
        <v>2172</v>
      </c>
      <c r="H28" s="265">
        <v>1712</v>
      </c>
      <c r="I28" s="265">
        <v>1087</v>
      </c>
      <c r="J28" s="265">
        <v>822</v>
      </c>
      <c r="K28" s="265">
        <v>1003</v>
      </c>
      <c r="L28" s="265">
        <v>0</v>
      </c>
      <c r="M28" s="266">
        <f t="shared" si="0"/>
        <v>9658</v>
      </c>
      <c r="N28" s="149" t="s">
        <v>449</v>
      </c>
    </row>
    <row r="29" spans="1:14" ht="49.5" customHeight="1">
      <c r="A29" s="32" t="s">
        <v>83</v>
      </c>
      <c r="B29" s="269">
        <f>SUM(B8:B28)</f>
        <v>54160</v>
      </c>
      <c r="C29" s="269">
        <f aca="true" t="shared" si="1" ref="C29:M29">SUM(C8:C28)</f>
        <v>570255</v>
      </c>
      <c r="D29" s="269">
        <f t="shared" si="1"/>
        <v>1407409</v>
      </c>
      <c r="E29" s="269">
        <f t="shared" si="1"/>
        <v>2009440</v>
      </c>
      <c r="F29" s="269">
        <f t="shared" si="1"/>
        <v>2191124</v>
      </c>
      <c r="G29" s="269">
        <f t="shared" si="1"/>
        <v>1690653</v>
      </c>
      <c r="H29" s="269">
        <f t="shared" si="1"/>
        <v>1206041</v>
      </c>
      <c r="I29" s="269">
        <f t="shared" si="1"/>
        <v>743778</v>
      </c>
      <c r="J29" s="269">
        <f t="shared" si="1"/>
        <v>431200</v>
      </c>
      <c r="K29" s="269">
        <f t="shared" si="1"/>
        <v>191216</v>
      </c>
      <c r="L29" s="269">
        <f t="shared" si="1"/>
        <v>139457</v>
      </c>
      <c r="M29" s="270">
        <f t="shared" si="1"/>
        <v>10634733</v>
      </c>
      <c r="N29" s="145" t="s">
        <v>7</v>
      </c>
    </row>
  </sheetData>
  <sheetProtection/>
  <mergeCells count="16">
    <mergeCell ref="L5:L6"/>
    <mergeCell ref="A5:A6"/>
    <mergeCell ref="C5:C6"/>
    <mergeCell ref="D5:D6"/>
    <mergeCell ref="E5:E6"/>
    <mergeCell ref="F5:F6"/>
    <mergeCell ref="A2:N2"/>
    <mergeCell ref="A3:N3"/>
    <mergeCell ref="A4:N4"/>
    <mergeCell ref="H5:H6"/>
    <mergeCell ref="I5:I6"/>
    <mergeCell ref="J5:J6"/>
    <mergeCell ref="K5:K6"/>
    <mergeCell ref="N5:N6"/>
    <mergeCell ref="B5:B6"/>
    <mergeCell ref="G5:G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4">
      <selection activeCell="A8" sqref="A8:A28"/>
    </sheetView>
  </sheetViews>
  <sheetFormatPr defaultColWidth="15.7109375" defaultRowHeight="30" customHeight="1"/>
  <cols>
    <col min="1" max="1" width="64.8515625" style="8" customWidth="1"/>
    <col min="2" max="3" width="14.140625" style="8" customWidth="1"/>
    <col min="4" max="8" width="17.28125" style="8" bestFit="1" customWidth="1"/>
    <col min="9" max="12" width="14.140625" style="8" customWidth="1"/>
    <col min="13" max="13" width="17.28125" style="8" bestFit="1" customWidth="1"/>
    <col min="14" max="14" width="62.57421875" style="8" customWidth="1"/>
    <col min="15" max="15" width="18.00390625" style="8" customWidth="1"/>
    <col min="16" max="16384" width="15.7109375" style="8" customWidth="1"/>
  </cols>
  <sheetData>
    <row r="1" spans="1:14" s="4" customFormat="1" ht="30" customHeight="1">
      <c r="A1" s="1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323</v>
      </c>
    </row>
    <row r="2" spans="1:14" s="5" customFormat="1" ht="30" customHeight="1">
      <c r="A2" s="340" t="s">
        <v>355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57"/>
      <c r="M2" s="357"/>
      <c r="N2" s="357"/>
    </row>
    <row r="3" spans="1:16" s="6" customFormat="1" ht="30" customHeight="1">
      <c r="A3" s="335" t="s">
        <v>389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21"/>
      <c r="P3" s="21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s="7" customFormat="1" ht="33.75" customHeight="1">
      <c r="A5" s="350" t="s">
        <v>152</v>
      </c>
      <c r="B5" s="358" t="s">
        <v>162</v>
      </c>
      <c r="C5" s="358" t="s">
        <v>163</v>
      </c>
      <c r="D5" s="358" t="s">
        <v>164</v>
      </c>
      <c r="E5" s="358" t="s">
        <v>165</v>
      </c>
      <c r="F5" s="358" t="s">
        <v>166</v>
      </c>
      <c r="G5" s="358" t="s">
        <v>167</v>
      </c>
      <c r="H5" s="358" t="s">
        <v>168</v>
      </c>
      <c r="I5" s="358" t="s">
        <v>169</v>
      </c>
      <c r="J5" s="358" t="s">
        <v>170</v>
      </c>
      <c r="K5" s="358" t="s">
        <v>171</v>
      </c>
      <c r="L5" s="358" t="s">
        <v>172</v>
      </c>
      <c r="M5" s="159" t="s">
        <v>83</v>
      </c>
      <c r="N5" s="352" t="s">
        <v>157</v>
      </c>
    </row>
    <row r="6" spans="1:14" s="7" customFormat="1" ht="31.5" customHeight="1">
      <c r="A6" s="351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160" t="s">
        <v>7</v>
      </c>
      <c r="N6" s="353"/>
    </row>
    <row r="7" spans="1:14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158"/>
    </row>
    <row r="8" spans="1:14" s="7" customFormat="1" ht="45" customHeight="1">
      <c r="A8" s="271" t="s">
        <v>417</v>
      </c>
      <c r="B8" s="265">
        <v>4832</v>
      </c>
      <c r="C8" s="265">
        <v>23494</v>
      </c>
      <c r="D8" s="265">
        <v>43926</v>
      </c>
      <c r="E8" s="265">
        <v>78267</v>
      </c>
      <c r="F8" s="265">
        <v>96252</v>
      </c>
      <c r="G8" s="265">
        <v>77975</v>
      </c>
      <c r="H8" s="265">
        <v>52257</v>
      </c>
      <c r="I8" s="265">
        <v>50662</v>
      </c>
      <c r="J8" s="265">
        <v>38528</v>
      </c>
      <c r="K8" s="265">
        <v>41935</v>
      </c>
      <c r="L8" s="265">
        <v>61452</v>
      </c>
      <c r="M8" s="266">
        <f>SUM(B8:L8)</f>
        <v>569580</v>
      </c>
      <c r="N8" s="148" t="s">
        <v>429</v>
      </c>
    </row>
    <row r="9" spans="1:14" s="7" customFormat="1" ht="45" customHeight="1">
      <c r="A9" s="272" t="s">
        <v>410</v>
      </c>
      <c r="B9" s="267">
        <v>826</v>
      </c>
      <c r="C9" s="267">
        <v>12173</v>
      </c>
      <c r="D9" s="267">
        <v>16564</v>
      </c>
      <c r="E9" s="267">
        <v>16375</v>
      </c>
      <c r="F9" s="267">
        <v>16902</v>
      </c>
      <c r="G9" s="267">
        <v>13727</v>
      </c>
      <c r="H9" s="267">
        <v>17179</v>
      </c>
      <c r="I9" s="267">
        <v>14024</v>
      </c>
      <c r="J9" s="267">
        <v>4778</v>
      </c>
      <c r="K9" s="267">
        <v>913</v>
      </c>
      <c r="L9" s="267">
        <v>73</v>
      </c>
      <c r="M9" s="268">
        <f aca="true" t="shared" si="0" ref="M9:M28">SUM(B9:L9)</f>
        <v>113534</v>
      </c>
      <c r="N9" s="147" t="s">
        <v>430</v>
      </c>
    </row>
    <row r="10" spans="1:14" s="7" customFormat="1" ht="45" customHeight="1">
      <c r="A10" s="273" t="s">
        <v>411</v>
      </c>
      <c r="B10" s="265">
        <v>3266</v>
      </c>
      <c r="C10" s="265">
        <v>31717</v>
      </c>
      <c r="D10" s="265">
        <v>75812</v>
      </c>
      <c r="E10" s="265">
        <v>123278</v>
      </c>
      <c r="F10" s="265">
        <v>132545</v>
      </c>
      <c r="G10" s="265">
        <v>103970</v>
      </c>
      <c r="H10" s="265">
        <v>73192</v>
      </c>
      <c r="I10" s="265">
        <v>47338</v>
      </c>
      <c r="J10" s="265">
        <v>22753</v>
      </c>
      <c r="K10" s="265">
        <v>10317</v>
      </c>
      <c r="L10" s="265">
        <v>2841</v>
      </c>
      <c r="M10" s="266">
        <f t="shared" si="0"/>
        <v>627029</v>
      </c>
      <c r="N10" s="149" t="s">
        <v>431</v>
      </c>
    </row>
    <row r="11" spans="1:14" s="7" customFormat="1" ht="45" customHeight="1">
      <c r="A11" s="272" t="s">
        <v>418</v>
      </c>
      <c r="B11" s="267">
        <v>240</v>
      </c>
      <c r="C11" s="267">
        <v>5801</v>
      </c>
      <c r="D11" s="267">
        <v>16099</v>
      </c>
      <c r="E11" s="267">
        <v>8650</v>
      </c>
      <c r="F11" s="267">
        <v>13478</v>
      </c>
      <c r="G11" s="267">
        <v>11150</v>
      </c>
      <c r="H11" s="267">
        <v>7430</v>
      </c>
      <c r="I11" s="267">
        <v>9154</v>
      </c>
      <c r="J11" s="267">
        <v>3820</v>
      </c>
      <c r="K11" s="267">
        <v>1273</v>
      </c>
      <c r="L11" s="267">
        <v>333</v>
      </c>
      <c r="M11" s="268">
        <f t="shared" si="0"/>
        <v>77428</v>
      </c>
      <c r="N11" s="147" t="s">
        <v>432</v>
      </c>
    </row>
    <row r="12" spans="1:14" s="7" customFormat="1" ht="45" customHeight="1">
      <c r="A12" s="273" t="s">
        <v>419</v>
      </c>
      <c r="B12" s="265">
        <v>0</v>
      </c>
      <c r="C12" s="265">
        <v>3356</v>
      </c>
      <c r="D12" s="265">
        <v>5929</v>
      </c>
      <c r="E12" s="265">
        <v>13301</v>
      </c>
      <c r="F12" s="265">
        <v>10137</v>
      </c>
      <c r="G12" s="265">
        <v>8094</v>
      </c>
      <c r="H12" s="265">
        <v>5729</v>
      </c>
      <c r="I12" s="265">
        <v>5079</v>
      </c>
      <c r="J12" s="265">
        <v>1991</v>
      </c>
      <c r="K12" s="265">
        <v>576</v>
      </c>
      <c r="L12" s="265">
        <v>113</v>
      </c>
      <c r="M12" s="266">
        <f t="shared" si="0"/>
        <v>54305</v>
      </c>
      <c r="N12" s="149" t="s">
        <v>433</v>
      </c>
    </row>
    <row r="13" spans="1:14" s="7" customFormat="1" ht="45" customHeight="1">
      <c r="A13" s="272" t="s">
        <v>420</v>
      </c>
      <c r="B13" s="267">
        <v>8879</v>
      </c>
      <c r="C13" s="267">
        <v>84418</v>
      </c>
      <c r="D13" s="267">
        <v>205152</v>
      </c>
      <c r="E13" s="267">
        <v>320637</v>
      </c>
      <c r="F13" s="267">
        <v>348183</v>
      </c>
      <c r="G13" s="267">
        <v>298012</v>
      </c>
      <c r="H13" s="267">
        <v>224388</v>
      </c>
      <c r="I13" s="267">
        <v>123260</v>
      </c>
      <c r="J13" s="267">
        <v>71244</v>
      </c>
      <c r="K13" s="267">
        <v>29485</v>
      </c>
      <c r="L13" s="267">
        <v>9070</v>
      </c>
      <c r="M13" s="268">
        <f t="shared" si="0"/>
        <v>1722728</v>
      </c>
      <c r="N13" s="146" t="s">
        <v>434</v>
      </c>
    </row>
    <row r="14" spans="1:14" s="7" customFormat="1" ht="45" customHeight="1">
      <c r="A14" s="273" t="s">
        <v>421</v>
      </c>
      <c r="B14" s="265">
        <v>14177</v>
      </c>
      <c r="C14" s="265">
        <v>77933</v>
      </c>
      <c r="D14" s="265">
        <v>151721</v>
      </c>
      <c r="E14" s="265">
        <v>284256</v>
      </c>
      <c r="F14" s="265">
        <v>329266</v>
      </c>
      <c r="G14" s="265">
        <v>260050</v>
      </c>
      <c r="H14" s="265">
        <v>189875</v>
      </c>
      <c r="I14" s="265">
        <v>129109</v>
      </c>
      <c r="J14" s="265">
        <v>78747</v>
      </c>
      <c r="K14" s="265">
        <v>30646</v>
      </c>
      <c r="L14" s="265">
        <v>21927</v>
      </c>
      <c r="M14" s="266">
        <f t="shared" si="0"/>
        <v>1567707</v>
      </c>
      <c r="N14" s="149" t="s">
        <v>435</v>
      </c>
    </row>
    <row r="15" spans="1:14" s="7" customFormat="1" ht="45" customHeight="1">
      <c r="A15" s="272" t="s">
        <v>412</v>
      </c>
      <c r="B15" s="267">
        <v>599</v>
      </c>
      <c r="C15" s="267">
        <v>12542</v>
      </c>
      <c r="D15" s="267">
        <v>36910</v>
      </c>
      <c r="E15" s="267">
        <v>45136</v>
      </c>
      <c r="F15" s="267">
        <v>58203</v>
      </c>
      <c r="G15" s="267">
        <v>42339</v>
      </c>
      <c r="H15" s="267">
        <v>50890</v>
      </c>
      <c r="I15" s="267">
        <v>29835</v>
      </c>
      <c r="J15" s="267">
        <v>23141</v>
      </c>
      <c r="K15" s="267">
        <v>10026</v>
      </c>
      <c r="L15" s="267">
        <v>6117</v>
      </c>
      <c r="M15" s="268">
        <f t="shared" si="0"/>
        <v>315738</v>
      </c>
      <c r="N15" s="147" t="s">
        <v>436</v>
      </c>
    </row>
    <row r="16" spans="1:14" s="7" customFormat="1" ht="45" customHeight="1">
      <c r="A16" s="273" t="s">
        <v>422</v>
      </c>
      <c r="B16" s="265">
        <v>2977</v>
      </c>
      <c r="C16" s="265">
        <v>15690</v>
      </c>
      <c r="D16" s="265">
        <v>29647</v>
      </c>
      <c r="E16" s="265">
        <v>47078</v>
      </c>
      <c r="F16" s="265">
        <v>61310</v>
      </c>
      <c r="G16" s="265">
        <v>34942</v>
      </c>
      <c r="H16" s="265">
        <v>29729</v>
      </c>
      <c r="I16" s="265">
        <v>15769</v>
      </c>
      <c r="J16" s="265">
        <v>10030</v>
      </c>
      <c r="K16" s="265">
        <v>1618</v>
      </c>
      <c r="L16" s="265">
        <v>68</v>
      </c>
      <c r="M16" s="266">
        <f t="shared" si="0"/>
        <v>248858</v>
      </c>
      <c r="N16" s="149" t="s">
        <v>437</v>
      </c>
    </row>
    <row r="17" spans="1:14" s="7" customFormat="1" ht="45" customHeight="1">
      <c r="A17" s="272" t="s">
        <v>413</v>
      </c>
      <c r="B17" s="267">
        <v>273</v>
      </c>
      <c r="C17" s="267">
        <v>5690</v>
      </c>
      <c r="D17" s="267">
        <v>18003</v>
      </c>
      <c r="E17" s="267">
        <v>22564</v>
      </c>
      <c r="F17" s="267">
        <v>18110</v>
      </c>
      <c r="G17" s="267">
        <v>20133</v>
      </c>
      <c r="H17" s="267">
        <v>11356</v>
      </c>
      <c r="I17" s="267">
        <v>5528</v>
      </c>
      <c r="J17" s="267">
        <v>2429</v>
      </c>
      <c r="K17" s="267">
        <v>1223</v>
      </c>
      <c r="L17" s="267">
        <v>0</v>
      </c>
      <c r="M17" s="268">
        <f t="shared" si="0"/>
        <v>105309</v>
      </c>
      <c r="N17" s="147" t="s">
        <v>438</v>
      </c>
    </row>
    <row r="18" spans="1:14" s="7" customFormat="1" ht="45" customHeight="1">
      <c r="A18" s="273" t="s">
        <v>423</v>
      </c>
      <c r="B18" s="265">
        <v>284</v>
      </c>
      <c r="C18" s="265">
        <v>11600</v>
      </c>
      <c r="D18" s="265">
        <v>21706</v>
      </c>
      <c r="E18" s="265">
        <v>26286</v>
      </c>
      <c r="F18" s="265">
        <v>16433</v>
      </c>
      <c r="G18" s="265">
        <v>11308</v>
      </c>
      <c r="H18" s="265">
        <v>7290</v>
      </c>
      <c r="I18" s="265">
        <v>6233</v>
      </c>
      <c r="J18" s="265">
        <v>4824</v>
      </c>
      <c r="K18" s="265">
        <v>1768</v>
      </c>
      <c r="L18" s="265">
        <v>952</v>
      </c>
      <c r="M18" s="266">
        <f t="shared" si="0"/>
        <v>108684</v>
      </c>
      <c r="N18" s="149" t="s">
        <v>439</v>
      </c>
    </row>
    <row r="19" spans="1:14" s="7" customFormat="1" ht="45" customHeight="1">
      <c r="A19" s="272" t="s">
        <v>414</v>
      </c>
      <c r="B19" s="267">
        <v>1310</v>
      </c>
      <c r="C19" s="267">
        <v>3949</v>
      </c>
      <c r="D19" s="267">
        <v>6144</v>
      </c>
      <c r="E19" s="267">
        <v>10250</v>
      </c>
      <c r="F19" s="267">
        <v>12057</v>
      </c>
      <c r="G19" s="267">
        <v>8883</v>
      </c>
      <c r="H19" s="267">
        <v>13279</v>
      </c>
      <c r="I19" s="267">
        <v>10293</v>
      </c>
      <c r="J19" s="267">
        <v>7965</v>
      </c>
      <c r="K19" s="267">
        <v>8251</v>
      </c>
      <c r="L19" s="267">
        <v>6952</v>
      </c>
      <c r="M19" s="268">
        <f t="shared" si="0"/>
        <v>89333</v>
      </c>
      <c r="N19" s="146" t="s">
        <v>440</v>
      </c>
    </row>
    <row r="20" spans="1:14" s="7" customFormat="1" ht="45" customHeight="1">
      <c r="A20" s="271" t="s">
        <v>424</v>
      </c>
      <c r="B20" s="265">
        <v>351</v>
      </c>
      <c r="C20" s="265">
        <v>2097</v>
      </c>
      <c r="D20" s="265">
        <v>9748</v>
      </c>
      <c r="E20" s="265">
        <v>17266</v>
      </c>
      <c r="F20" s="265">
        <v>19297</v>
      </c>
      <c r="G20" s="265">
        <v>14153</v>
      </c>
      <c r="H20" s="265">
        <v>10650</v>
      </c>
      <c r="I20" s="265">
        <v>8984</v>
      </c>
      <c r="J20" s="265">
        <v>8826</v>
      </c>
      <c r="K20" s="265">
        <v>3857</v>
      </c>
      <c r="L20" s="265">
        <v>1543</v>
      </c>
      <c r="M20" s="266">
        <f t="shared" si="0"/>
        <v>96772</v>
      </c>
      <c r="N20" s="148" t="s">
        <v>441</v>
      </c>
    </row>
    <row r="21" spans="1:14" s="7" customFormat="1" ht="45" customHeight="1">
      <c r="A21" s="272" t="s">
        <v>425</v>
      </c>
      <c r="B21" s="267">
        <v>2376</v>
      </c>
      <c r="C21" s="267">
        <v>15704</v>
      </c>
      <c r="D21" s="267">
        <v>27699</v>
      </c>
      <c r="E21" s="267">
        <v>42352</v>
      </c>
      <c r="F21" s="267">
        <v>39985</v>
      </c>
      <c r="G21" s="267">
        <v>25156</v>
      </c>
      <c r="H21" s="267">
        <v>23950</v>
      </c>
      <c r="I21" s="267">
        <v>17419</v>
      </c>
      <c r="J21" s="267">
        <v>5639</v>
      </c>
      <c r="K21" s="267">
        <v>4812</v>
      </c>
      <c r="L21" s="267">
        <v>1959</v>
      </c>
      <c r="M21" s="268">
        <f t="shared" si="0"/>
        <v>207051</v>
      </c>
      <c r="N21" s="147" t="s">
        <v>442</v>
      </c>
    </row>
    <row r="22" spans="1:14" s="7" customFormat="1" ht="45" customHeight="1">
      <c r="A22" s="273" t="s">
        <v>426</v>
      </c>
      <c r="B22" s="265">
        <v>4534</v>
      </c>
      <c r="C22" s="265">
        <v>125186</v>
      </c>
      <c r="D22" s="265">
        <v>328231</v>
      </c>
      <c r="E22" s="265">
        <v>352289</v>
      </c>
      <c r="F22" s="265">
        <v>313164</v>
      </c>
      <c r="G22" s="265">
        <v>267920</v>
      </c>
      <c r="H22" s="265">
        <v>193735</v>
      </c>
      <c r="I22" s="265">
        <v>99289</v>
      </c>
      <c r="J22" s="265">
        <v>52449</v>
      </c>
      <c r="K22" s="265">
        <v>5438</v>
      </c>
      <c r="L22" s="265">
        <v>5210</v>
      </c>
      <c r="M22" s="266">
        <f t="shared" si="0"/>
        <v>1747445</v>
      </c>
      <c r="N22" s="149" t="s">
        <v>443</v>
      </c>
    </row>
    <row r="23" spans="1:14" s="7" customFormat="1" ht="45" customHeight="1">
      <c r="A23" s="272" t="s">
        <v>159</v>
      </c>
      <c r="B23" s="267">
        <v>291</v>
      </c>
      <c r="C23" s="267">
        <v>17062</v>
      </c>
      <c r="D23" s="267">
        <v>96680</v>
      </c>
      <c r="E23" s="267">
        <v>121542</v>
      </c>
      <c r="F23" s="267">
        <v>157069</v>
      </c>
      <c r="G23" s="267">
        <v>121091</v>
      </c>
      <c r="H23" s="267">
        <v>91304</v>
      </c>
      <c r="I23" s="267">
        <v>60743</v>
      </c>
      <c r="J23" s="267">
        <v>32673</v>
      </c>
      <c r="K23" s="267">
        <v>8132</v>
      </c>
      <c r="L23" s="267">
        <v>3035</v>
      </c>
      <c r="M23" s="268">
        <f t="shared" si="0"/>
        <v>709622</v>
      </c>
      <c r="N23" s="147" t="s">
        <v>444</v>
      </c>
    </row>
    <row r="24" spans="1:14" ht="45" customHeight="1">
      <c r="A24" s="273" t="s">
        <v>427</v>
      </c>
      <c r="B24" s="265">
        <v>1320</v>
      </c>
      <c r="C24" s="265">
        <v>15354</v>
      </c>
      <c r="D24" s="265">
        <v>56883</v>
      </c>
      <c r="E24" s="265">
        <v>63646</v>
      </c>
      <c r="F24" s="265">
        <v>66169</v>
      </c>
      <c r="G24" s="265">
        <v>62484</v>
      </c>
      <c r="H24" s="265">
        <v>41258</v>
      </c>
      <c r="I24" s="265">
        <v>28222</v>
      </c>
      <c r="J24" s="265">
        <v>18394</v>
      </c>
      <c r="K24" s="265">
        <v>6675</v>
      </c>
      <c r="L24" s="265">
        <v>2598</v>
      </c>
      <c r="M24" s="266">
        <f t="shared" si="0"/>
        <v>363003</v>
      </c>
      <c r="N24" s="149" t="s">
        <v>445</v>
      </c>
    </row>
    <row r="25" spans="1:14" ht="45" customHeight="1">
      <c r="A25" s="272" t="s">
        <v>415</v>
      </c>
      <c r="B25" s="267">
        <v>0</v>
      </c>
      <c r="C25" s="267">
        <v>1123</v>
      </c>
      <c r="D25" s="267">
        <v>933</v>
      </c>
      <c r="E25" s="267">
        <v>1194</v>
      </c>
      <c r="F25" s="267">
        <v>3182</v>
      </c>
      <c r="G25" s="267">
        <v>0</v>
      </c>
      <c r="H25" s="267">
        <v>1317</v>
      </c>
      <c r="I25" s="267">
        <v>0</v>
      </c>
      <c r="J25" s="267">
        <v>403</v>
      </c>
      <c r="K25" s="267">
        <v>0</v>
      </c>
      <c r="L25" s="267">
        <v>0</v>
      </c>
      <c r="M25" s="268">
        <f t="shared" si="0"/>
        <v>8152</v>
      </c>
      <c r="N25" s="146" t="s">
        <v>446</v>
      </c>
    </row>
    <row r="26" spans="1:14" ht="45" customHeight="1">
      <c r="A26" s="271" t="s">
        <v>416</v>
      </c>
      <c r="B26" s="265">
        <v>489</v>
      </c>
      <c r="C26" s="265">
        <v>8015</v>
      </c>
      <c r="D26" s="265">
        <v>19457</v>
      </c>
      <c r="E26" s="265">
        <v>36695</v>
      </c>
      <c r="F26" s="265">
        <v>39263</v>
      </c>
      <c r="G26" s="265">
        <v>21442</v>
      </c>
      <c r="H26" s="265">
        <v>19379</v>
      </c>
      <c r="I26" s="265">
        <v>12942</v>
      </c>
      <c r="J26" s="265">
        <v>7876</v>
      </c>
      <c r="K26" s="265">
        <v>3178</v>
      </c>
      <c r="L26" s="265">
        <v>8762</v>
      </c>
      <c r="M26" s="266">
        <f t="shared" si="0"/>
        <v>177498</v>
      </c>
      <c r="N26" s="148" t="s">
        <v>447</v>
      </c>
    </row>
    <row r="27" spans="1:14" ht="45" customHeight="1">
      <c r="A27" s="272" t="s">
        <v>454</v>
      </c>
      <c r="B27" s="267">
        <v>974</v>
      </c>
      <c r="C27" s="267">
        <v>10612</v>
      </c>
      <c r="D27" s="267">
        <v>33652</v>
      </c>
      <c r="E27" s="267">
        <v>63330</v>
      </c>
      <c r="F27" s="267">
        <v>90983</v>
      </c>
      <c r="G27" s="267">
        <v>71436</v>
      </c>
      <c r="H27" s="267">
        <v>51932</v>
      </c>
      <c r="I27" s="267">
        <v>35158</v>
      </c>
      <c r="J27" s="267">
        <v>18346</v>
      </c>
      <c r="K27" s="267">
        <v>13436</v>
      </c>
      <c r="L27" s="267">
        <v>4089</v>
      </c>
      <c r="M27" s="268">
        <f t="shared" si="0"/>
        <v>393948</v>
      </c>
      <c r="N27" s="207" t="s">
        <v>448</v>
      </c>
    </row>
    <row r="28" spans="1:14" ht="45" customHeight="1">
      <c r="A28" s="273" t="s">
        <v>428</v>
      </c>
      <c r="B28" s="265">
        <v>0</v>
      </c>
      <c r="C28" s="265">
        <v>0</v>
      </c>
      <c r="D28" s="265">
        <v>172</v>
      </c>
      <c r="E28" s="265">
        <v>1722</v>
      </c>
      <c r="F28" s="265">
        <v>968</v>
      </c>
      <c r="G28" s="265">
        <v>2172</v>
      </c>
      <c r="H28" s="265">
        <v>1712</v>
      </c>
      <c r="I28" s="265">
        <v>1087</v>
      </c>
      <c r="J28" s="265">
        <v>822</v>
      </c>
      <c r="K28" s="265">
        <v>1003</v>
      </c>
      <c r="L28" s="265">
        <v>0</v>
      </c>
      <c r="M28" s="266">
        <f t="shared" si="0"/>
        <v>9658</v>
      </c>
      <c r="N28" s="149" t="s">
        <v>449</v>
      </c>
    </row>
    <row r="29" spans="1:14" ht="49.5" customHeight="1">
      <c r="A29" s="32" t="s">
        <v>83</v>
      </c>
      <c r="B29" s="269">
        <f>SUM(B8:B28)</f>
        <v>47998</v>
      </c>
      <c r="C29" s="269">
        <f aca="true" t="shared" si="1" ref="C29:M29">SUM(C8:C28)</f>
        <v>483516</v>
      </c>
      <c r="D29" s="269">
        <f t="shared" si="1"/>
        <v>1201068</v>
      </c>
      <c r="E29" s="269">
        <f t="shared" si="1"/>
        <v>1696114</v>
      </c>
      <c r="F29" s="269">
        <f t="shared" si="1"/>
        <v>1842956</v>
      </c>
      <c r="G29" s="269">
        <f t="shared" si="1"/>
        <v>1476437</v>
      </c>
      <c r="H29" s="269">
        <f t="shared" si="1"/>
        <v>1117831</v>
      </c>
      <c r="I29" s="269">
        <f t="shared" si="1"/>
        <v>710128</v>
      </c>
      <c r="J29" s="269">
        <f t="shared" si="1"/>
        <v>415678</v>
      </c>
      <c r="K29" s="269">
        <f t="shared" si="1"/>
        <v>184562</v>
      </c>
      <c r="L29" s="269">
        <f t="shared" si="1"/>
        <v>137094</v>
      </c>
      <c r="M29" s="270">
        <f t="shared" si="1"/>
        <v>9313382</v>
      </c>
      <c r="N29" s="145" t="s">
        <v>7</v>
      </c>
    </row>
  </sheetData>
  <sheetProtection/>
  <mergeCells count="16">
    <mergeCell ref="F5:F6"/>
    <mergeCell ref="G5:G6"/>
    <mergeCell ref="A5:A6"/>
    <mergeCell ref="B5:B6"/>
    <mergeCell ref="C5:C6"/>
    <mergeCell ref="D5:D6"/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20">
      <selection activeCell="A8" sqref="A8"/>
    </sheetView>
  </sheetViews>
  <sheetFormatPr defaultColWidth="15.7109375" defaultRowHeight="30" customHeight="1"/>
  <cols>
    <col min="1" max="1" width="64.8515625" style="8" customWidth="1"/>
    <col min="2" max="12" width="14.28125" style="8" customWidth="1"/>
    <col min="13" max="13" width="17.28125" style="8" bestFit="1" customWidth="1"/>
    <col min="14" max="14" width="62.57421875" style="8" customWidth="1"/>
    <col min="15" max="15" width="20.57421875" style="8" customWidth="1"/>
    <col min="16" max="16384" width="15.7109375" style="8" customWidth="1"/>
  </cols>
  <sheetData>
    <row r="1" spans="1:14" s="4" customFormat="1" ht="30" customHeight="1">
      <c r="A1" s="1" t="s">
        <v>306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336</v>
      </c>
    </row>
    <row r="2" spans="1:14" s="5" customFormat="1" ht="30" customHeight="1">
      <c r="A2" s="340" t="s">
        <v>356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57"/>
      <c r="M2" s="357"/>
      <c r="N2" s="357"/>
    </row>
    <row r="3" spans="1:16" s="6" customFormat="1" ht="30" customHeight="1">
      <c r="A3" s="335" t="s">
        <v>390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21"/>
      <c r="P3" s="21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s="7" customFormat="1" ht="33.75" customHeight="1">
      <c r="A5" s="350" t="s">
        <v>152</v>
      </c>
      <c r="B5" s="358" t="s">
        <v>162</v>
      </c>
      <c r="C5" s="358" t="s">
        <v>163</v>
      </c>
      <c r="D5" s="358" t="s">
        <v>164</v>
      </c>
      <c r="E5" s="358" t="s">
        <v>165</v>
      </c>
      <c r="F5" s="358" t="s">
        <v>166</v>
      </c>
      <c r="G5" s="358" t="s">
        <v>167</v>
      </c>
      <c r="H5" s="358" t="s">
        <v>168</v>
      </c>
      <c r="I5" s="358" t="s">
        <v>169</v>
      </c>
      <c r="J5" s="358" t="s">
        <v>170</v>
      </c>
      <c r="K5" s="358" t="s">
        <v>171</v>
      </c>
      <c r="L5" s="358" t="s">
        <v>172</v>
      </c>
      <c r="M5" s="159" t="s">
        <v>83</v>
      </c>
      <c r="N5" s="352" t="s">
        <v>157</v>
      </c>
    </row>
    <row r="6" spans="1:14" s="7" customFormat="1" ht="31.5" customHeight="1">
      <c r="A6" s="351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160" t="s">
        <v>7</v>
      </c>
      <c r="N6" s="353"/>
    </row>
    <row r="7" spans="1:14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158"/>
    </row>
    <row r="8" spans="1:14" s="7" customFormat="1" ht="45" customHeight="1">
      <c r="A8" s="271" t="s">
        <v>417</v>
      </c>
      <c r="B8" s="265">
        <v>1814</v>
      </c>
      <c r="C8" s="265">
        <v>8989</v>
      </c>
      <c r="D8" s="265">
        <v>13058</v>
      </c>
      <c r="E8" s="265">
        <v>14836</v>
      </c>
      <c r="F8" s="265">
        <v>11714</v>
      </c>
      <c r="G8" s="265">
        <v>13368</v>
      </c>
      <c r="H8" s="265">
        <v>19276</v>
      </c>
      <c r="I8" s="265">
        <v>29334</v>
      </c>
      <c r="J8" s="265">
        <v>29988</v>
      </c>
      <c r="K8" s="265">
        <v>34436</v>
      </c>
      <c r="L8" s="265">
        <v>59590</v>
      </c>
      <c r="M8" s="266">
        <f>SUM(B8:L8)</f>
        <v>236403</v>
      </c>
      <c r="N8" s="148" t="s">
        <v>429</v>
      </c>
    </row>
    <row r="9" spans="1:14" s="7" customFormat="1" ht="45" customHeight="1">
      <c r="A9" s="272" t="s">
        <v>410</v>
      </c>
      <c r="B9" s="267">
        <v>826</v>
      </c>
      <c r="C9" s="267">
        <v>11871</v>
      </c>
      <c r="D9" s="267">
        <v>15685</v>
      </c>
      <c r="E9" s="267">
        <v>12732</v>
      </c>
      <c r="F9" s="267">
        <v>11052</v>
      </c>
      <c r="G9" s="267">
        <v>9018</v>
      </c>
      <c r="H9" s="267">
        <v>13371</v>
      </c>
      <c r="I9" s="267">
        <v>9645</v>
      </c>
      <c r="J9" s="267">
        <v>3309</v>
      </c>
      <c r="K9" s="267">
        <v>429</v>
      </c>
      <c r="L9" s="267">
        <v>73</v>
      </c>
      <c r="M9" s="268">
        <f aca="true" t="shared" si="0" ref="M9:M28">SUM(B9:L9)</f>
        <v>88011</v>
      </c>
      <c r="N9" s="147" t="s">
        <v>430</v>
      </c>
    </row>
    <row r="10" spans="1:14" s="7" customFormat="1" ht="45" customHeight="1">
      <c r="A10" s="273" t="s">
        <v>411</v>
      </c>
      <c r="B10" s="265">
        <v>1693</v>
      </c>
      <c r="C10" s="265">
        <v>21938</v>
      </c>
      <c r="D10" s="265">
        <v>41197</v>
      </c>
      <c r="E10" s="265">
        <v>28846</v>
      </c>
      <c r="F10" s="265">
        <v>21722</v>
      </c>
      <c r="G10" s="265">
        <v>14419</v>
      </c>
      <c r="H10" s="265">
        <v>10293</v>
      </c>
      <c r="I10" s="265">
        <v>6307</v>
      </c>
      <c r="J10" s="265">
        <v>3115</v>
      </c>
      <c r="K10" s="265">
        <v>1641</v>
      </c>
      <c r="L10" s="265">
        <v>1248</v>
      </c>
      <c r="M10" s="266">
        <f t="shared" si="0"/>
        <v>152419</v>
      </c>
      <c r="N10" s="149" t="s">
        <v>431</v>
      </c>
    </row>
    <row r="11" spans="1:14" s="7" customFormat="1" ht="45" customHeight="1">
      <c r="A11" s="272" t="s">
        <v>418</v>
      </c>
      <c r="B11" s="267">
        <v>240</v>
      </c>
      <c r="C11" s="267">
        <v>5666</v>
      </c>
      <c r="D11" s="267">
        <v>14760</v>
      </c>
      <c r="E11" s="267">
        <v>6958</v>
      </c>
      <c r="F11" s="267">
        <v>10259</v>
      </c>
      <c r="G11" s="267">
        <v>7656</v>
      </c>
      <c r="H11" s="267">
        <v>3731</v>
      </c>
      <c r="I11" s="267">
        <v>5635</v>
      </c>
      <c r="J11" s="267">
        <v>1968</v>
      </c>
      <c r="K11" s="267">
        <v>158</v>
      </c>
      <c r="L11" s="267">
        <v>0</v>
      </c>
      <c r="M11" s="268">
        <f t="shared" si="0"/>
        <v>57031</v>
      </c>
      <c r="N11" s="147" t="s">
        <v>432</v>
      </c>
    </row>
    <row r="12" spans="1:14" s="7" customFormat="1" ht="45" customHeight="1">
      <c r="A12" s="273" t="s">
        <v>419</v>
      </c>
      <c r="B12" s="265">
        <v>0</v>
      </c>
      <c r="C12" s="265">
        <v>2008</v>
      </c>
      <c r="D12" s="265">
        <v>3498</v>
      </c>
      <c r="E12" s="265">
        <v>5603</v>
      </c>
      <c r="F12" s="265">
        <v>3333</v>
      </c>
      <c r="G12" s="265">
        <v>2261</v>
      </c>
      <c r="H12" s="265">
        <v>1620</v>
      </c>
      <c r="I12" s="265">
        <v>2539</v>
      </c>
      <c r="J12" s="265">
        <v>283</v>
      </c>
      <c r="K12" s="265">
        <v>576</v>
      </c>
      <c r="L12" s="265">
        <v>113</v>
      </c>
      <c r="M12" s="266">
        <f t="shared" si="0"/>
        <v>21834</v>
      </c>
      <c r="N12" s="149" t="s">
        <v>433</v>
      </c>
    </row>
    <row r="13" spans="1:14" s="7" customFormat="1" ht="45" customHeight="1">
      <c r="A13" s="272" t="s">
        <v>420</v>
      </c>
      <c r="B13" s="267">
        <v>1502</v>
      </c>
      <c r="C13" s="267">
        <v>18139</v>
      </c>
      <c r="D13" s="267">
        <v>32672</v>
      </c>
      <c r="E13" s="267">
        <v>28896</v>
      </c>
      <c r="F13" s="267">
        <v>19201</v>
      </c>
      <c r="G13" s="267">
        <v>11596</v>
      </c>
      <c r="H13" s="267">
        <v>10342</v>
      </c>
      <c r="I13" s="267">
        <v>7644</v>
      </c>
      <c r="J13" s="267">
        <v>4977</v>
      </c>
      <c r="K13" s="267">
        <v>3340</v>
      </c>
      <c r="L13" s="267">
        <v>1876</v>
      </c>
      <c r="M13" s="268">
        <f t="shared" si="0"/>
        <v>140185</v>
      </c>
      <c r="N13" s="146" t="s">
        <v>434</v>
      </c>
    </row>
    <row r="14" spans="1:14" s="7" customFormat="1" ht="45" customHeight="1">
      <c r="A14" s="273" t="s">
        <v>421</v>
      </c>
      <c r="B14" s="265">
        <v>3551</v>
      </c>
      <c r="C14" s="265">
        <v>27204</v>
      </c>
      <c r="D14" s="265">
        <v>47907</v>
      </c>
      <c r="E14" s="265">
        <v>42194</v>
      </c>
      <c r="F14" s="265">
        <v>29717</v>
      </c>
      <c r="G14" s="265">
        <v>22218</v>
      </c>
      <c r="H14" s="265">
        <v>20894</v>
      </c>
      <c r="I14" s="265">
        <v>20264</v>
      </c>
      <c r="J14" s="265">
        <v>12291</v>
      </c>
      <c r="K14" s="265">
        <v>8653</v>
      </c>
      <c r="L14" s="265">
        <v>11617</v>
      </c>
      <c r="M14" s="266">
        <f t="shared" si="0"/>
        <v>246510</v>
      </c>
      <c r="N14" s="149" t="s">
        <v>435</v>
      </c>
    </row>
    <row r="15" spans="1:14" s="7" customFormat="1" ht="45" customHeight="1">
      <c r="A15" s="272" t="s">
        <v>412</v>
      </c>
      <c r="B15" s="267">
        <v>532</v>
      </c>
      <c r="C15" s="267">
        <v>8163</v>
      </c>
      <c r="D15" s="267">
        <v>24635</v>
      </c>
      <c r="E15" s="267">
        <v>25224</v>
      </c>
      <c r="F15" s="267">
        <v>24799</v>
      </c>
      <c r="G15" s="267">
        <v>19062</v>
      </c>
      <c r="H15" s="267">
        <v>21744</v>
      </c>
      <c r="I15" s="267">
        <v>17227</v>
      </c>
      <c r="J15" s="267">
        <v>15582</v>
      </c>
      <c r="K15" s="267">
        <v>5870</v>
      </c>
      <c r="L15" s="267">
        <v>4556</v>
      </c>
      <c r="M15" s="268">
        <f t="shared" si="0"/>
        <v>167394</v>
      </c>
      <c r="N15" s="147" t="s">
        <v>436</v>
      </c>
    </row>
    <row r="16" spans="1:14" s="7" customFormat="1" ht="45" customHeight="1">
      <c r="A16" s="273" t="s">
        <v>422</v>
      </c>
      <c r="B16" s="265">
        <v>1205</v>
      </c>
      <c r="C16" s="265">
        <v>4440</v>
      </c>
      <c r="D16" s="265">
        <v>5644</v>
      </c>
      <c r="E16" s="265">
        <v>6663</v>
      </c>
      <c r="F16" s="265">
        <v>3230</v>
      </c>
      <c r="G16" s="265">
        <v>872</v>
      </c>
      <c r="H16" s="265">
        <v>2059</v>
      </c>
      <c r="I16" s="265">
        <v>776</v>
      </c>
      <c r="J16" s="265">
        <v>343</v>
      </c>
      <c r="K16" s="265">
        <v>0</v>
      </c>
      <c r="L16" s="265">
        <v>68</v>
      </c>
      <c r="M16" s="266">
        <f t="shared" si="0"/>
        <v>25300</v>
      </c>
      <c r="N16" s="149" t="s">
        <v>437</v>
      </c>
    </row>
    <row r="17" spans="1:14" s="7" customFormat="1" ht="45" customHeight="1">
      <c r="A17" s="272" t="s">
        <v>413</v>
      </c>
      <c r="B17" s="267">
        <v>0</v>
      </c>
      <c r="C17" s="267">
        <v>4763</v>
      </c>
      <c r="D17" s="267">
        <v>12182</v>
      </c>
      <c r="E17" s="267">
        <v>11304</v>
      </c>
      <c r="F17" s="267">
        <v>7844</v>
      </c>
      <c r="G17" s="267">
        <v>9320</v>
      </c>
      <c r="H17" s="267">
        <v>4651</v>
      </c>
      <c r="I17" s="267">
        <v>3395</v>
      </c>
      <c r="J17" s="267">
        <v>682</v>
      </c>
      <c r="K17" s="267">
        <v>220</v>
      </c>
      <c r="L17" s="267">
        <v>0</v>
      </c>
      <c r="M17" s="268">
        <f t="shared" si="0"/>
        <v>54361</v>
      </c>
      <c r="N17" s="147" t="s">
        <v>438</v>
      </c>
    </row>
    <row r="18" spans="1:14" s="7" customFormat="1" ht="45" customHeight="1">
      <c r="A18" s="273" t="s">
        <v>423</v>
      </c>
      <c r="B18" s="265">
        <v>284</v>
      </c>
      <c r="C18" s="265">
        <v>12478</v>
      </c>
      <c r="D18" s="265">
        <v>21798</v>
      </c>
      <c r="E18" s="265">
        <v>21093</v>
      </c>
      <c r="F18" s="265">
        <v>10920</v>
      </c>
      <c r="G18" s="265">
        <v>9021</v>
      </c>
      <c r="H18" s="265">
        <v>4923</v>
      </c>
      <c r="I18" s="265">
        <v>2975</v>
      </c>
      <c r="J18" s="265">
        <v>1891</v>
      </c>
      <c r="K18" s="265">
        <v>0</v>
      </c>
      <c r="L18" s="265">
        <v>0</v>
      </c>
      <c r="M18" s="266">
        <f t="shared" si="0"/>
        <v>85383</v>
      </c>
      <c r="N18" s="149" t="s">
        <v>439</v>
      </c>
    </row>
    <row r="19" spans="1:14" s="7" customFormat="1" ht="45" customHeight="1">
      <c r="A19" s="272" t="s">
        <v>414</v>
      </c>
      <c r="B19" s="267">
        <v>190</v>
      </c>
      <c r="C19" s="267">
        <v>2930</v>
      </c>
      <c r="D19" s="267">
        <v>4610</v>
      </c>
      <c r="E19" s="267">
        <v>5253</v>
      </c>
      <c r="F19" s="267">
        <v>5012</v>
      </c>
      <c r="G19" s="267">
        <v>3304</v>
      </c>
      <c r="H19" s="267">
        <v>7833</v>
      </c>
      <c r="I19" s="267">
        <v>8020</v>
      </c>
      <c r="J19" s="267">
        <v>6276</v>
      </c>
      <c r="K19" s="267">
        <v>5753</v>
      </c>
      <c r="L19" s="267">
        <v>5711</v>
      </c>
      <c r="M19" s="268">
        <f t="shared" si="0"/>
        <v>54892</v>
      </c>
      <c r="N19" s="146" t="s">
        <v>440</v>
      </c>
    </row>
    <row r="20" spans="1:14" s="7" customFormat="1" ht="45" customHeight="1">
      <c r="A20" s="271" t="s">
        <v>424</v>
      </c>
      <c r="B20" s="265">
        <v>284</v>
      </c>
      <c r="C20" s="265">
        <v>1169</v>
      </c>
      <c r="D20" s="265">
        <v>4720</v>
      </c>
      <c r="E20" s="265">
        <v>3248</v>
      </c>
      <c r="F20" s="265">
        <v>2355</v>
      </c>
      <c r="G20" s="265">
        <v>2037</v>
      </c>
      <c r="H20" s="265">
        <v>2271</v>
      </c>
      <c r="I20" s="265">
        <v>585</v>
      </c>
      <c r="J20" s="265">
        <v>1178</v>
      </c>
      <c r="K20" s="265">
        <v>274</v>
      </c>
      <c r="L20" s="265">
        <v>245</v>
      </c>
      <c r="M20" s="266">
        <f t="shared" si="0"/>
        <v>18366</v>
      </c>
      <c r="N20" s="148" t="s">
        <v>441</v>
      </c>
    </row>
    <row r="21" spans="1:14" s="7" customFormat="1" ht="45" customHeight="1">
      <c r="A21" s="272" t="s">
        <v>425</v>
      </c>
      <c r="B21" s="267">
        <v>1900</v>
      </c>
      <c r="C21" s="267">
        <v>12934</v>
      </c>
      <c r="D21" s="267">
        <v>16986</v>
      </c>
      <c r="E21" s="267">
        <v>13478</v>
      </c>
      <c r="F21" s="267">
        <v>9506</v>
      </c>
      <c r="G21" s="267">
        <v>8266</v>
      </c>
      <c r="H21" s="267">
        <v>6458</v>
      </c>
      <c r="I21" s="267">
        <v>3105</v>
      </c>
      <c r="J21" s="267">
        <v>1784</v>
      </c>
      <c r="K21" s="267">
        <v>1771</v>
      </c>
      <c r="L21" s="267">
        <v>815</v>
      </c>
      <c r="M21" s="268">
        <f t="shared" si="0"/>
        <v>77003</v>
      </c>
      <c r="N21" s="147" t="s">
        <v>442</v>
      </c>
    </row>
    <row r="22" spans="1:14" s="7" customFormat="1" ht="45" customHeight="1">
      <c r="A22" s="273" t="s">
        <v>426</v>
      </c>
      <c r="B22" s="265">
        <v>4694</v>
      </c>
      <c r="C22" s="265">
        <v>128361</v>
      </c>
      <c r="D22" s="265">
        <v>334797</v>
      </c>
      <c r="E22" s="265">
        <v>358051</v>
      </c>
      <c r="F22" s="265">
        <v>314062</v>
      </c>
      <c r="G22" s="265">
        <v>270261</v>
      </c>
      <c r="H22" s="265">
        <v>196503</v>
      </c>
      <c r="I22" s="265">
        <v>96257</v>
      </c>
      <c r="J22" s="265">
        <v>52754</v>
      </c>
      <c r="K22" s="265">
        <v>4906</v>
      </c>
      <c r="L22" s="265">
        <v>4211</v>
      </c>
      <c r="M22" s="266">
        <f t="shared" si="0"/>
        <v>1764857</v>
      </c>
      <c r="N22" s="149" t="s">
        <v>443</v>
      </c>
    </row>
    <row r="23" spans="1:14" s="7" customFormat="1" ht="45" customHeight="1">
      <c r="A23" s="272" t="s">
        <v>159</v>
      </c>
      <c r="B23" s="267">
        <v>294</v>
      </c>
      <c r="C23" s="267">
        <v>33471</v>
      </c>
      <c r="D23" s="267">
        <v>172190</v>
      </c>
      <c r="E23" s="267">
        <v>237308</v>
      </c>
      <c r="F23" s="267">
        <v>254013</v>
      </c>
      <c r="G23" s="267">
        <v>173210</v>
      </c>
      <c r="H23" s="267">
        <v>117965</v>
      </c>
      <c r="I23" s="267">
        <v>63972</v>
      </c>
      <c r="J23" s="267">
        <v>28525</v>
      </c>
      <c r="K23" s="267">
        <v>6385</v>
      </c>
      <c r="L23" s="267">
        <v>2630</v>
      </c>
      <c r="M23" s="268">
        <f t="shared" si="0"/>
        <v>1089963</v>
      </c>
      <c r="N23" s="147" t="s">
        <v>444</v>
      </c>
    </row>
    <row r="24" spans="1:14" ht="45" customHeight="1">
      <c r="A24" s="273" t="s">
        <v>427</v>
      </c>
      <c r="B24" s="265">
        <v>1214</v>
      </c>
      <c r="C24" s="265">
        <v>30366</v>
      </c>
      <c r="D24" s="265">
        <v>72311</v>
      </c>
      <c r="E24" s="265">
        <v>59729</v>
      </c>
      <c r="F24" s="265">
        <v>45356</v>
      </c>
      <c r="G24" s="265">
        <v>35677</v>
      </c>
      <c r="H24" s="265">
        <v>25603</v>
      </c>
      <c r="I24" s="265">
        <v>12317</v>
      </c>
      <c r="J24" s="265">
        <v>7531</v>
      </c>
      <c r="K24" s="265">
        <v>1401</v>
      </c>
      <c r="L24" s="265">
        <v>860</v>
      </c>
      <c r="M24" s="266">
        <f t="shared" si="0"/>
        <v>292365</v>
      </c>
      <c r="N24" s="149" t="s">
        <v>445</v>
      </c>
    </row>
    <row r="25" spans="1:14" ht="45" customHeight="1">
      <c r="A25" s="272" t="s">
        <v>415</v>
      </c>
      <c r="B25" s="267">
        <v>0</v>
      </c>
      <c r="C25" s="267">
        <v>921</v>
      </c>
      <c r="D25" s="267">
        <v>1051</v>
      </c>
      <c r="E25" s="267">
        <v>331</v>
      </c>
      <c r="F25" s="267">
        <v>1138</v>
      </c>
      <c r="G25" s="267">
        <v>0</v>
      </c>
      <c r="H25" s="267">
        <v>0</v>
      </c>
      <c r="I25" s="267">
        <v>0</v>
      </c>
      <c r="J25" s="267">
        <v>342</v>
      </c>
      <c r="K25" s="267">
        <v>0</v>
      </c>
      <c r="L25" s="267">
        <v>0</v>
      </c>
      <c r="M25" s="268">
        <f t="shared" si="0"/>
        <v>3783</v>
      </c>
      <c r="N25" s="146" t="s">
        <v>446</v>
      </c>
    </row>
    <row r="26" spans="1:14" ht="45" customHeight="1">
      <c r="A26" s="271" t="s">
        <v>416</v>
      </c>
      <c r="B26" s="265">
        <v>511</v>
      </c>
      <c r="C26" s="265">
        <v>4113</v>
      </c>
      <c r="D26" s="265">
        <v>8006</v>
      </c>
      <c r="E26" s="265">
        <v>6522</v>
      </c>
      <c r="F26" s="265">
        <v>7066</v>
      </c>
      <c r="G26" s="265">
        <v>4505</v>
      </c>
      <c r="H26" s="265">
        <v>4822</v>
      </c>
      <c r="I26" s="265">
        <v>4079</v>
      </c>
      <c r="J26" s="265">
        <v>2389</v>
      </c>
      <c r="K26" s="265">
        <v>2658</v>
      </c>
      <c r="L26" s="265">
        <v>6846</v>
      </c>
      <c r="M26" s="266">
        <f t="shared" si="0"/>
        <v>51517</v>
      </c>
      <c r="N26" s="148" t="s">
        <v>447</v>
      </c>
    </row>
    <row r="27" spans="1:14" ht="45" customHeight="1">
      <c r="A27" s="272" t="s">
        <v>454</v>
      </c>
      <c r="B27" s="267">
        <v>0</v>
      </c>
      <c r="C27" s="267">
        <v>306</v>
      </c>
      <c r="D27" s="267">
        <v>0</v>
      </c>
      <c r="E27" s="267">
        <v>329</v>
      </c>
      <c r="F27" s="267">
        <v>0</v>
      </c>
      <c r="G27" s="267">
        <v>113</v>
      </c>
      <c r="H27" s="267">
        <v>155</v>
      </c>
      <c r="I27" s="267">
        <v>290</v>
      </c>
      <c r="J27" s="267">
        <v>466</v>
      </c>
      <c r="K27" s="267">
        <v>132</v>
      </c>
      <c r="L27" s="267">
        <v>0</v>
      </c>
      <c r="M27" s="268">
        <f t="shared" si="0"/>
        <v>1791</v>
      </c>
      <c r="N27" s="207" t="s">
        <v>448</v>
      </c>
    </row>
    <row r="28" spans="1:14" ht="45" customHeight="1">
      <c r="A28" s="273" t="s">
        <v>428</v>
      </c>
      <c r="B28" s="265">
        <v>0</v>
      </c>
      <c r="C28" s="265">
        <v>0</v>
      </c>
      <c r="D28" s="265">
        <v>0</v>
      </c>
      <c r="E28" s="265">
        <v>924</v>
      </c>
      <c r="F28" s="265">
        <v>0</v>
      </c>
      <c r="G28" s="265">
        <v>123</v>
      </c>
      <c r="H28" s="265">
        <v>0</v>
      </c>
      <c r="I28" s="265">
        <v>702</v>
      </c>
      <c r="J28" s="265">
        <v>0</v>
      </c>
      <c r="K28" s="265">
        <v>0</v>
      </c>
      <c r="L28" s="265">
        <v>0</v>
      </c>
      <c r="M28" s="266">
        <f t="shared" si="0"/>
        <v>1749</v>
      </c>
      <c r="N28" s="149" t="s">
        <v>449</v>
      </c>
    </row>
    <row r="29" spans="1:14" ht="49.5" customHeight="1">
      <c r="A29" s="32" t="s">
        <v>83</v>
      </c>
      <c r="B29" s="269">
        <f>SUM(B8:B28)</f>
        <v>20734</v>
      </c>
      <c r="C29" s="269">
        <f aca="true" t="shared" si="1" ref="C29:M29">SUM(C8:C28)</f>
        <v>340230</v>
      </c>
      <c r="D29" s="269">
        <f t="shared" si="1"/>
        <v>847707</v>
      </c>
      <c r="E29" s="269">
        <f t="shared" si="1"/>
        <v>889522</v>
      </c>
      <c r="F29" s="269">
        <f t="shared" si="1"/>
        <v>792299</v>
      </c>
      <c r="G29" s="269">
        <f t="shared" si="1"/>
        <v>616307</v>
      </c>
      <c r="H29" s="269">
        <f t="shared" si="1"/>
        <v>474514</v>
      </c>
      <c r="I29" s="269">
        <f t="shared" si="1"/>
        <v>295068</v>
      </c>
      <c r="J29" s="269">
        <f t="shared" si="1"/>
        <v>175674</v>
      </c>
      <c r="K29" s="269">
        <f t="shared" si="1"/>
        <v>78603</v>
      </c>
      <c r="L29" s="269">
        <f t="shared" si="1"/>
        <v>100459</v>
      </c>
      <c r="M29" s="270">
        <f t="shared" si="1"/>
        <v>4631117</v>
      </c>
      <c r="N29" s="145" t="s">
        <v>7</v>
      </c>
    </row>
  </sheetData>
  <sheetProtection/>
  <mergeCells count="16">
    <mergeCell ref="F5:F6"/>
    <mergeCell ref="G5:G6"/>
    <mergeCell ref="A5:A6"/>
    <mergeCell ref="B5:B6"/>
    <mergeCell ref="C5:C6"/>
    <mergeCell ref="D5:D6"/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2">
      <selection activeCell="F32" sqref="F32"/>
    </sheetView>
  </sheetViews>
  <sheetFormatPr defaultColWidth="15.7109375" defaultRowHeight="30" customHeight="1"/>
  <cols>
    <col min="1" max="1" width="64.8515625" style="8" customWidth="1"/>
    <col min="2" max="12" width="14.00390625" style="8" customWidth="1"/>
    <col min="13" max="13" width="17.28125" style="8" bestFit="1" customWidth="1"/>
    <col min="14" max="14" width="62.57421875" style="8" customWidth="1"/>
    <col min="15" max="15" width="20.28125" style="8" customWidth="1"/>
    <col min="16" max="16384" width="15.7109375" style="8" customWidth="1"/>
  </cols>
  <sheetData>
    <row r="1" spans="1:14" s="4" customFormat="1" ht="30" customHeight="1">
      <c r="A1" s="1" t="s">
        <v>307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"/>
      <c r="N1" s="2" t="s">
        <v>308</v>
      </c>
    </row>
    <row r="2" spans="1:14" s="5" customFormat="1" ht="30" customHeight="1">
      <c r="A2" s="340" t="s">
        <v>357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57"/>
      <c r="M2" s="357"/>
      <c r="N2" s="357"/>
    </row>
    <row r="3" spans="1:16" s="6" customFormat="1" ht="30" customHeight="1">
      <c r="A3" s="335" t="s">
        <v>391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21"/>
      <c r="P3" s="21"/>
    </row>
    <row r="4" spans="1:14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s="7" customFormat="1" ht="33.75" customHeight="1">
      <c r="A5" s="350" t="s">
        <v>152</v>
      </c>
      <c r="B5" s="358" t="s">
        <v>162</v>
      </c>
      <c r="C5" s="358" t="s">
        <v>163</v>
      </c>
      <c r="D5" s="358" t="s">
        <v>164</v>
      </c>
      <c r="E5" s="358" t="s">
        <v>165</v>
      </c>
      <c r="F5" s="358" t="s">
        <v>166</v>
      </c>
      <c r="G5" s="358" t="s">
        <v>167</v>
      </c>
      <c r="H5" s="358" t="s">
        <v>168</v>
      </c>
      <c r="I5" s="358" t="s">
        <v>169</v>
      </c>
      <c r="J5" s="358" t="s">
        <v>170</v>
      </c>
      <c r="K5" s="358" t="s">
        <v>171</v>
      </c>
      <c r="L5" s="358" t="s">
        <v>172</v>
      </c>
      <c r="M5" s="159" t="s">
        <v>83</v>
      </c>
      <c r="N5" s="352" t="s">
        <v>157</v>
      </c>
    </row>
    <row r="6" spans="1:14" s="7" customFormat="1" ht="31.5" customHeight="1">
      <c r="A6" s="351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160" t="s">
        <v>7</v>
      </c>
      <c r="N6" s="353"/>
    </row>
    <row r="7" spans="1:14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158"/>
    </row>
    <row r="8" spans="1:14" s="7" customFormat="1" ht="45" customHeight="1">
      <c r="A8" s="271" t="s">
        <v>417</v>
      </c>
      <c r="B8" s="265">
        <v>1814</v>
      </c>
      <c r="C8" s="265">
        <v>8705</v>
      </c>
      <c r="D8" s="265">
        <v>12501</v>
      </c>
      <c r="E8" s="265">
        <v>14836</v>
      </c>
      <c r="F8" s="265">
        <v>11359</v>
      </c>
      <c r="G8" s="265">
        <v>13368</v>
      </c>
      <c r="H8" s="265">
        <v>19204</v>
      </c>
      <c r="I8" s="265">
        <v>29334</v>
      </c>
      <c r="J8" s="265">
        <v>29940</v>
      </c>
      <c r="K8" s="265">
        <v>34436</v>
      </c>
      <c r="L8" s="265">
        <v>58931</v>
      </c>
      <c r="M8" s="266">
        <f>SUM(B8:L8)</f>
        <v>234428</v>
      </c>
      <c r="N8" s="148" t="s">
        <v>429</v>
      </c>
    </row>
    <row r="9" spans="1:14" s="7" customFormat="1" ht="45" customHeight="1">
      <c r="A9" s="272" t="s">
        <v>410</v>
      </c>
      <c r="B9" s="267">
        <v>826</v>
      </c>
      <c r="C9" s="267">
        <v>11871</v>
      </c>
      <c r="D9" s="267">
        <v>15293</v>
      </c>
      <c r="E9" s="267">
        <v>12393</v>
      </c>
      <c r="F9" s="267">
        <v>11052</v>
      </c>
      <c r="G9" s="267">
        <v>9018</v>
      </c>
      <c r="H9" s="267">
        <v>13371</v>
      </c>
      <c r="I9" s="267">
        <v>9645</v>
      </c>
      <c r="J9" s="267">
        <v>3309</v>
      </c>
      <c r="K9" s="267">
        <v>429</v>
      </c>
      <c r="L9" s="267">
        <v>73</v>
      </c>
      <c r="M9" s="268">
        <f aca="true" t="shared" si="0" ref="M9:M28">SUM(B9:L9)</f>
        <v>87280</v>
      </c>
      <c r="N9" s="147" t="s">
        <v>430</v>
      </c>
    </row>
    <row r="10" spans="1:14" s="7" customFormat="1" ht="45" customHeight="1">
      <c r="A10" s="273" t="s">
        <v>411</v>
      </c>
      <c r="B10" s="265">
        <v>1427</v>
      </c>
      <c r="C10" s="265">
        <v>19727</v>
      </c>
      <c r="D10" s="265">
        <v>38581</v>
      </c>
      <c r="E10" s="265">
        <v>27134</v>
      </c>
      <c r="F10" s="265">
        <v>21722</v>
      </c>
      <c r="G10" s="265">
        <v>14419</v>
      </c>
      <c r="H10" s="265">
        <v>10197</v>
      </c>
      <c r="I10" s="265">
        <v>6118</v>
      </c>
      <c r="J10" s="265">
        <v>3115</v>
      </c>
      <c r="K10" s="265">
        <v>1641</v>
      </c>
      <c r="L10" s="265">
        <v>1248</v>
      </c>
      <c r="M10" s="266">
        <f t="shared" si="0"/>
        <v>145329</v>
      </c>
      <c r="N10" s="149" t="s">
        <v>431</v>
      </c>
    </row>
    <row r="11" spans="1:14" s="7" customFormat="1" ht="45" customHeight="1">
      <c r="A11" s="272" t="s">
        <v>418</v>
      </c>
      <c r="B11" s="267">
        <v>240</v>
      </c>
      <c r="C11" s="267">
        <v>5666</v>
      </c>
      <c r="D11" s="267">
        <v>14654</v>
      </c>
      <c r="E11" s="267">
        <v>6958</v>
      </c>
      <c r="F11" s="267">
        <v>10259</v>
      </c>
      <c r="G11" s="267">
        <v>7656</v>
      </c>
      <c r="H11" s="267">
        <v>3731</v>
      </c>
      <c r="I11" s="267">
        <v>5635</v>
      </c>
      <c r="J11" s="267">
        <v>1968</v>
      </c>
      <c r="K11" s="267">
        <v>158</v>
      </c>
      <c r="L11" s="267">
        <v>0</v>
      </c>
      <c r="M11" s="268">
        <f t="shared" si="0"/>
        <v>56925</v>
      </c>
      <c r="N11" s="147" t="s">
        <v>432</v>
      </c>
    </row>
    <row r="12" spans="1:14" s="7" customFormat="1" ht="45" customHeight="1">
      <c r="A12" s="273" t="s">
        <v>419</v>
      </c>
      <c r="B12" s="265">
        <v>0</v>
      </c>
      <c r="C12" s="265">
        <v>2008</v>
      </c>
      <c r="D12" s="265">
        <v>3498</v>
      </c>
      <c r="E12" s="265">
        <v>5217</v>
      </c>
      <c r="F12" s="265">
        <v>3333</v>
      </c>
      <c r="G12" s="265">
        <v>2261</v>
      </c>
      <c r="H12" s="265">
        <v>1620</v>
      </c>
      <c r="I12" s="265">
        <v>2539</v>
      </c>
      <c r="J12" s="265">
        <v>283</v>
      </c>
      <c r="K12" s="265">
        <v>576</v>
      </c>
      <c r="L12" s="265">
        <v>113</v>
      </c>
      <c r="M12" s="266">
        <f t="shared" si="0"/>
        <v>21448</v>
      </c>
      <c r="N12" s="149" t="s">
        <v>433</v>
      </c>
    </row>
    <row r="13" spans="1:14" s="7" customFormat="1" ht="45" customHeight="1">
      <c r="A13" s="272" t="s">
        <v>420</v>
      </c>
      <c r="B13" s="267">
        <v>1502</v>
      </c>
      <c r="C13" s="267">
        <v>17919</v>
      </c>
      <c r="D13" s="267">
        <v>31832</v>
      </c>
      <c r="E13" s="267">
        <v>28896</v>
      </c>
      <c r="F13" s="267">
        <v>19201</v>
      </c>
      <c r="G13" s="267">
        <v>11596</v>
      </c>
      <c r="H13" s="267">
        <v>10342</v>
      </c>
      <c r="I13" s="267">
        <v>7644</v>
      </c>
      <c r="J13" s="267">
        <v>4617</v>
      </c>
      <c r="K13" s="267">
        <v>3340</v>
      </c>
      <c r="L13" s="267">
        <v>1876</v>
      </c>
      <c r="M13" s="268">
        <f t="shared" si="0"/>
        <v>138765</v>
      </c>
      <c r="N13" s="146" t="s">
        <v>434</v>
      </c>
    </row>
    <row r="14" spans="1:14" s="7" customFormat="1" ht="45" customHeight="1">
      <c r="A14" s="273" t="s">
        <v>421</v>
      </c>
      <c r="B14" s="265">
        <v>3551</v>
      </c>
      <c r="C14" s="265">
        <v>25126</v>
      </c>
      <c r="D14" s="265">
        <v>44782</v>
      </c>
      <c r="E14" s="265">
        <v>40798</v>
      </c>
      <c r="F14" s="265">
        <v>28565</v>
      </c>
      <c r="G14" s="265">
        <v>20862</v>
      </c>
      <c r="H14" s="265">
        <v>19751</v>
      </c>
      <c r="I14" s="265">
        <v>20018</v>
      </c>
      <c r="J14" s="265">
        <v>12291</v>
      </c>
      <c r="K14" s="265">
        <v>7710</v>
      </c>
      <c r="L14" s="265">
        <v>11071</v>
      </c>
      <c r="M14" s="266">
        <f t="shared" si="0"/>
        <v>234525</v>
      </c>
      <c r="N14" s="149" t="s">
        <v>435</v>
      </c>
    </row>
    <row r="15" spans="1:14" s="7" customFormat="1" ht="45" customHeight="1">
      <c r="A15" s="272" t="s">
        <v>412</v>
      </c>
      <c r="B15" s="267">
        <v>532</v>
      </c>
      <c r="C15" s="267">
        <v>8163</v>
      </c>
      <c r="D15" s="267">
        <v>24198</v>
      </c>
      <c r="E15" s="267">
        <v>25224</v>
      </c>
      <c r="F15" s="267">
        <v>24799</v>
      </c>
      <c r="G15" s="267">
        <v>18972</v>
      </c>
      <c r="H15" s="267">
        <v>21744</v>
      </c>
      <c r="I15" s="267">
        <v>16932</v>
      </c>
      <c r="J15" s="267">
        <v>15582</v>
      </c>
      <c r="K15" s="267">
        <v>5870</v>
      </c>
      <c r="L15" s="267">
        <v>4556</v>
      </c>
      <c r="M15" s="268">
        <f t="shared" si="0"/>
        <v>166572</v>
      </c>
      <c r="N15" s="147" t="s">
        <v>436</v>
      </c>
    </row>
    <row r="16" spans="1:14" s="7" customFormat="1" ht="45" customHeight="1">
      <c r="A16" s="273" t="s">
        <v>422</v>
      </c>
      <c r="B16" s="265">
        <v>1205</v>
      </c>
      <c r="C16" s="265">
        <v>3917</v>
      </c>
      <c r="D16" s="265">
        <v>5344</v>
      </c>
      <c r="E16" s="265">
        <v>5190</v>
      </c>
      <c r="F16" s="265">
        <v>2109</v>
      </c>
      <c r="G16" s="265">
        <v>611</v>
      </c>
      <c r="H16" s="265">
        <v>2059</v>
      </c>
      <c r="I16" s="265">
        <v>776</v>
      </c>
      <c r="J16" s="265">
        <v>343</v>
      </c>
      <c r="K16" s="265">
        <v>0</v>
      </c>
      <c r="L16" s="265">
        <v>68</v>
      </c>
      <c r="M16" s="266">
        <f t="shared" si="0"/>
        <v>21622</v>
      </c>
      <c r="N16" s="149" t="s">
        <v>437</v>
      </c>
    </row>
    <row r="17" spans="1:14" s="7" customFormat="1" ht="45" customHeight="1">
      <c r="A17" s="272" t="s">
        <v>413</v>
      </c>
      <c r="B17" s="267">
        <v>0</v>
      </c>
      <c r="C17" s="267">
        <v>4434</v>
      </c>
      <c r="D17" s="267">
        <v>12084</v>
      </c>
      <c r="E17" s="267">
        <v>11304</v>
      </c>
      <c r="F17" s="267">
        <v>7417</v>
      </c>
      <c r="G17" s="267">
        <v>9320</v>
      </c>
      <c r="H17" s="267">
        <v>4651</v>
      </c>
      <c r="I17" s="267">
        <v>2996</v>
      </c>
      <c r="J17" s="267">
        <v>682</v>
      </c>
      <c r="K17" s="267">
        <v>220</v>
      </c>
      <c r="L17" s="267">
        <v>0</v>
      </c>
      <c r="M17" s="268">
        <f t="shared" si="0"/>
        <v>53108</v>
      </c>
      <c r="N17" s="147" t="s">
        <v>438</v>
      </c>
    </row>
    <row r="18" spans="1:14" s="7" customFormat="1" ht="45" customHeight="1">
      <c r="A18" s="273" t="s">
        <v>423</v>
      </c>
      <c r="B18" s="265">
        <v>284</v>
      </c>
      <c r="C18" s="265">
        <v>11462</v>
      </c>
      <c r="D18" s="265">
        <v>20341</v>
      </c>
      <c r="E18" s="265">
        <v>19267</v>
      </c>
      <c r="F18" s="265">
        <v>9431</v>
      </c>
      <c r="G18" s="265">
        <v>8273</v>
      </c>
      <c r="H18" s="265">
        <v>4261</v>
      </c>
      <c r="I18" s="265">
        <v>2975</v>
      </c>
      <c r="J18" s="265">
        <v>1891</v>
      </c>
      <c r="K18" s="265">
        <v>0</v>
      </c>
      <c r="L18" s="265">
        <v>0</v>
      </c>
      <c r="M18" s="266">
        <f t="shared" si="0"/>
        <v>78185</v>
      </c>
      <c r="N18" s="149" t="s">
        <v>439</v>
      </c>
    </row>
    <row r="19" spans="1:14" s="7" customFormat="1" ht="45" customHeight="1">
      <c r="A19" s="272" t="s">
        <v>414</v>
      </c>
      <c r="B19" s="267">
        <v>190</v>
      </c>
      <c r="C19" s="267">
        <v>2930</v>
      </c>
      <c r="D19" s="267">
        <v>4610</v>
      </c>
      <c r="E19" s="267">
        <v>5253</v>
      </c>
      <c r="F19" s="267">
        <v>5012</v>
      </c>
      <c r="G19" s="267">
        <v>3195</v>
      </c>
      <c r="H19" s="267">
        <v>7833</v>
      </c>
      <c r="I19" s="267">
        <v>8020</v>
      </c>
      <c r="J19" s="267">
        <v>6276</v>
      </c>
      <c r="K19" s="267">
        <v>5596</v>
      </c>
      <c r="L19" s="267">
        <v>5711</v>
      </c>
      <c r="M19" s="268">
        <f t="shared" si="0"/>
        <v>54626</v>
      </c>
      <c r="N19" s="146" t="s">
        <v>440</v>
      </c>
    </row>
    <row r="20" spans="1:14" s="7" customFormat="1" ht="45" customHeight="1">
      <c r="A20" s="271" t="s">
        <v>424</v>
      </c>
      <c r="B20" s="265">
        <v>284</v>
      </c>
      <c r="C20" s="265">
        <v>1169</v>
      </c>
      <c r="D20" s="265">
        <v>3848</v>
      </c>
      <c r="E20" s="265">
        <v>2392</v>
      </c>
      <c r="F20" s="265">
        <v>2355</v>
      </c>
      <c r="G20" s="265">
        <v>1697</v>
      </c>
      <c r="H20" s="265">
        <v>2271</v>
      </c>
      <c r="I20" s="265">
        <v>290</v>
      </c>
      <c r="J20" s="265">
        <v>1178</v>
      </c>
      <c r="K20" s="265">
        <v>274</v>
      </c>
      <c r="L20" s="265">
        <v>245</v>
      </c>
      <c r="M20" s="266">
        <f t="shared" si="0"/>
        <v>16003</v>
      </c>
      <c r="N20" s="148" t="s">
        <v>441</v>
      </c>
    </row>
    <row r="21" spans="1:14" s="7" customFormat="1" ht="45" customHeight="1">
      <c r="A21" s="272" t="s">
        <v>425</v>
      </c>
      <c r="B21" s="267">
        <v>1900</v>
      </c>
      <c r="C21" s="267">
        <v>10275</v>
      </c>
      <c r="D21" s="267">
        <v>16177</v>
      </c>
      <c r="E21" s="267">
        <v>12165</v>
      </c>
      <c r="F21" s="267">
        <v>8749</v>
      </c>
      <c r="G21" s="267">
        <v>8096</v>
      </c>
      <c r="H21" s="267">
        <v>6458</v>
      </c>
      <c r="I21" s="267">
        <v>3105</v>
      </c>
      <c r="J21" s="267">
        <v>1784</v>
      </c>
      <c r="K21" s="267">
        <v>1771</v>
      </c>
      <c r="L21" s="267">
        <v>815</v>
      </c>
      <c r="M21" s="268">
        <f t="shared" si="0"/>
        <v>71295</v>
      </c>
      <c r="N21" s="147" t="s">
        <v>442</v>
      </c>
    </row>
    <row r="22" spans="1:14" s="7" customFormat="1" ht="45" customHeight="1">
      <c r="A22" s="273" t="s">
        <v>426</v>
      </c>
      <c r="B22" s="265">
        <v>4534</v>
      </c>
      <c r="C22" s="265">
        <v>125113</v>
      </c>
      <c r="D22" s="265">
        <v>326675</v>
      </c>
      <c r="E22" s="265">
        <v>348466</v>
      </c>
      <c r="F22" s="265">
        <v>306866</v>
      </c>
      <c r="G22" s="265">
        <v>261052</v>
      </c>
      <c r="H22" s="265">
        <v>189768</v>
      </c>
      <c r="I22" s="265">
        <v>94414</v>
      </c>
      <c r="J22" s="265">
        <v>51127</v>
      </c>
      <c r="K22" s="265">
        <v>4906</v>
      </c>
      <c r="L22" s="265">
        <v>4211</v>
      </c>
      <c r="M22" s="266">
        <f t="shared" si="0"/>
        <v>1717132</v>
      </c>
      <c r="N22" s="149" t="s">
        <v>443</v>
      </c>
    </row>
    <row r="23" spans="1:14" s="7" customFormat="1" ht="45" customHeight="1">
      <c r="A23" s="272" t="s">
        <v>159</v>
      </c>
      <c r="B23" s="267">
        <v>0</v>
      </c>
      <c r="C23" s="267">
        <v>16330</v>
      </c>
      <c r="D23" s="267">
        <v>91398</v>
      </c>
      <c r="E23" s="267">
        <v>107489</v>
      </c>
      <c r="F23" s="267">
        <v>124011</v>
      </c>
      <c r="G23" s="267">
        <v>97388</v>
      </c>
      <c r="H23" s="267">
        <v>71911</v>
      </c>
      <c r="I23" s="267">
        <v>46604</v>
      </c>
      <c r="J23" s="267">
        <v>23331</v>
      </c>
      <c r="K23" s="267">
        <v>4708</v>
      </c>
      <c r="L23" s="267">
        <v>1769</v>
      </c>
      <c r="M23" s="268">
        <f t="shared" si="0"/>
        <v>584939</v>
      </c>
      <c r="N23" s="147" t="s">
        <v>444</v>
      </c>
    </row>
    <row r="24" spans="1:14" ht="45" customHeight="1">
      <c r="A24" s="273" t="s">
        <v>427</v>
      </c>
      <c r="B24" s="265">
        <v>1105</v>
      </c>
      <c r="C24" s="265">
        <v>14843</v>
      </c>
      <c r="D24" s="265">
        <v>50850</v>
      </c>
      <c r="E24" s="265">
        <v>44513</v>
      </c>
      <c r="F24" s="265">
        <v>34855</v>
      </c>
      <c r="G24" s="265">
        <v>28928</v>
      </c>
      <c r="H24" s="265">
        <v>21943</v>
      </c>
      <c r="I24" s="265">
        <v>11213</v>
      </c>
      <c r="J24" s="265">
        <v>6755</v>
      </c>
      <c r="K24" s="265">
        <v>1401</v>
      </c>
      <c r="L24" s="265">
        <v>860</v>
      </c>
      <c r="M24" s="266">
        <f t="shared" si="0"/>
        <v>217266</v>
      </c>
      <c r="N24" s="149" t="s">
        <v>445</v>
      </c>
    </row>
    <row r="25" spans="1:14" ht="45" customHeight="1">
      <c r="A25" s="272" t="s">
        <v>415</v>
      </c>
      <c r="B25" s="267">
        <v>0</v>
      </c>
      <c r="C25" s="267">
        <v>921</v>
      </c>
      <c r="D25" s="267">
        <v>750</v>
      </c>
      <c r="E25" s="267">
        <v>331</v>
      </c>
      <c r="F25" s="267">
        <v>1138</v>
      </c>
      <c r="G25" s="267">
        <v>0</v>
      </c>
      <c r="H25" s="267">
        <v>0</v>
      </c>
      <c r="I25" s="267">
        <v>0</v>
      </c>
      <c r="J25" s="267">
        <v>342</v>
      </c>
      <c r="K25" s="267">
        <v>0</v>
      </c>
      <c r="L25" s="267">
        <v>0</v>
      </c>
      <c r="M25" s="268">
        <f t="shared" si="0"/>
        <v>3482</v>
      </c>
      <c r="N25" s="146" t="s">
        <v>446</v>
      </c>
    </row>
    <row r="26" spans="1:14" ht="45" customHeight="1">
      <c r="A26" s="271" t="s">
        <v>416</v>
      </c>
      <c r="B26" s="265">
        <v>373</v>
      </c>
      <c r="C26" s="265">
        <v>3609</v>
      </c>
      <c r="D26" s="265">
        <v>6517</v>
      </c>
      <c r="E26" s="265">
        <v>5613</v>
      </c>
      <c r="F26" s="265">
        <v>5544</v>
      </c>
      <c r="G26" s="265">
        <v>3426</v>
      </c>
      <c r="H26" s="265">
        <v>4491</v>
      </c>
      <c r="I26" s="265">
        <v>3940</v>
      </c>
      <c r="J26" s="265">
        <v>2389</v>
      </c>
      <c r="K26" s="265">
        <v>2658</v>
      </c>
      <c r="L26" s="265">
        <v>6846</v>
      </c>
      <c r="M26" s="266">
        <f t="shared" si="0"/>
        <v>45406</v>
      </c>
      <c r="N26" s="148" t="s">
        <v>447</v>
      </c>
    </row>
    <row r="27" spans="1:14" ht="45" customHeight="1">
      <c r="A27" s="272" t="s">
        <v>454</v>
      </c>
      <c r="B27" s="267">
        <v>0</v>
      </c>
      <c r="C27" s="267">
        <v>306</v>
      </c>
      <c r="D27" s="267">
        <v>0</v>
      </c>
      <c r="E27" s="267">
        <v>329</v>
      </c>
      <c r="F27" s="267">
        <v>0</v>
      </c>
      <c r="G27" s="267">
        <v>113</v>
      </c>
      <c r="H27" s="267">
        <v>0</v>
      </c>
      <c r="I27" s="267">
        <v>290</v>
      </c>
      <c r="J27" s="267">
        <v>0</v>
      </c>
      <c r="K27" s="267">
        <v>132</v>
      </c>
      <c r="L27" s="267">
        <v>0</v>
      </c>
      <c r="M27" s="268">
        <f t="shared" si="0"/>
        <v>1170</v>
      </c>
      <c r="N27" s="207" t="s">
        <v>448</v>
      </c>
    </row>
    <row r="28" spans="1:14" ht="45" customHeight="1">
      <c r="A28" s="273" t="s">
        <v>428</v>
      </c>
      <c r="B28" s="265">
        <v>0</v>
      </c>
      <c r="C28" s="265">
        <v>0</v>
      </c>
      <c r="D28" s="265">
        <v>0</v>
      </c>
      <c r="E28" s="265">
        <v>924</v>
      </c>
      <c r="F28" s="265">
        <v>0</v>
      </c>
      <c r="G28" s="265">
        <v>123</v>
      </c>
      <c r="H28" s="265">
        <v>0</v>
      </c>
      <c r="I28" s="265">
        <v>702</v>
      </c>
      <c r="J28" s="265">
        <v>0</v>
      </c>
      <c r="K28" s="265">
        <v>0</v>
      </c>
      <c r="L28" s="265">
        <v>0</v>
      </c>
      <c r="M28" s="266">
        <f t="shared" si="0"/>
        <v>1749</v>
      </c>
      <c r="N28" s="149" t="s">
        <v>449</v>
      </c>
    </row>
    <row r="29" spans="1:14" ht="49.5" customHeight="1">
      <c r="A29" s="32" t="s">
        <v>83</v>
      </c>
      <c r="B29" s="269">
        <f>SUM(B8:B28)</f>
        <v>19767</v>
      </c>
      <c r="C29" s="269">
        <f aca="true" t="shared" si="1" ref="C29:M29">SUM(C8:C28)</f>
        <v>294494</v>
      </c>
      <c r="D29" s="269">
        <f t="shared" si="1"/>
        <v>723933</v>
      </c>
      <c r="E29" s="269">
        <f t="shared" si="1"/>
        <v>724692</v>
      </c>
      <c r="F29" s="269">
        <f t="shared" si="1"/>
        <v>637777</v>
      </c>
      <c r="G29" s="269">
        <f t="shared" si="1"/>
        <v>520374</v>
      </c>
      <c r="H29" s="269">
        <f t="shared" si="1"/>
        <v>415606</v>
      </c>
      <c r="I29" s="269">
        <f t="shared" si="1"/>
        <v>273190</v>
      </c>
      <c r="J29" s="269">
        <f t="shared" si="1"/>
        <v>167203</v>
      </c>
      <c r="K29" s="269">
        <f t="shared" si="1"/>
        <v>75826</v>
      </c>
      <c r="L29" s="269">
        <f t="shared" si="1"/>
        <v>98393</v>
      </c>
      <c r="M29" s="270">
        <f t="shared" si="1"/>
        <v>3951255</v>
      </c>
      <c r="N29" s="145" t="s">
        <v>7</v>
      </c>
    </row>
  </sheetData>
  <sheetProtection/>
  <mergeCells count="16">
    <mergeCell ref="F5:F6"/>
    <mergeCell ref="G5:G6"/>
    <mergeCell ref="A5:A6"/>
    <mergeCell ref="B5:B6"/>
    <mergeCell ref="C5:C6"/>
    <mergeCell ref="D5:D6"/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40" zoomScaleSheetLayoutView="50" zoomScalePageLayoutView="0" workbookViewId="0" topLeftCell="A1">
      <selection activeCell="A24" sqref="A24"/>
    </sheetView>
  </sheetViews>
  <sheetFormatPr defaultColWidth="15.7109375" defaultRowHeight="30" customHeight="1"/>
  <cols>
    <col min="1" max="1" width="64.8515625" style="8" customWidth="1"/>
    <col min="2" max="10" width="16.28125" style="8" customWidth="1"/>
    <col min="11" max="11" width="19.140625" style="8" bestFit="1" customWidth="1"/>
    <col min="12" max="12" width="62.421875" style="8" customWidth="1"/>
    <col min="13" max="13" width="18.8515625" style="8" customWidth="1"/>
    <col min="14" max="16384" width="15.7109375" style="8" customWidth="1"/>
  </cols>
  <sheetData>
    <row r="1" spans="1:18" s="4" customFormat="1" ht="30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255</v>
      </c>
      <c r="M1" s="19"/>
      <c r="N1" s="19"/>
      <c r="O1" s="19"/>
      <c r="P1" s="9"/>
      <c r="Q1" s="9"/>
      <c r="R1" s="9"/>
    </row>
    <row r="2" spans="1:15" s="5" customFormat="1" ht="30" customHeight="1">
      <c r="A2" s="354" t="s">
        <v>358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20"/>
      <c r="N2" s="20"/>
      <c r="O2" s="20"/>
    </row>
    <row r="3" spans="1:18" s="6" customFormat="1" ht="30" customHeight="1">
      <c r="A3" s="356" t="s">
        <v>392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11"/>
      <c r="N3" s="11"/>
      <c r="O3" s="11"/>
      <c r="P3" s="11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  <c r="Q4" s="5"/>
      <c r="R4" s="5"/>
    </row>
    <row r="5" spans="1:18" s="7" customFormat="1" ht="46.5" customHeight="1">
      <c r="A5" s="350" t="s">
        <v>152</v>
      </c>
      <c r="B5" s="161" t="s">
        <v>51</v>
      </c>
      <c r="C5" s="162" t="s">
        <v>52</v>
      </c>
      <c r="D5" s="162" t="s">
        <v>53</v>
      </c>
      <c r="E5" s="162" t="s">
        <v>54</v>
      </c>
      <c r="F5" s="151" t="s">
        <v>176</v>
      </c>
      <c r="G5" s="151" t="s">
        <v>55</v>
      </c>
      <c r="H5" s="151" t="s">
        <v>177</v>
      </c>
      <c r="I5" s="151" t="s">
        <v>57</v>
      </c>
      <c r="J5" s="162" t="s">
        <v>58</v>
      </c>
      <c r="K5" s="48" t="s">
        <v>83</v>
      </c>
      <c r="L5" s="352" t="s">
        <v>157</v>
      </c>
      <c r="M5" s="5"/>
      <c r="N5" s="5"/>
      <c r="O5" s="5"/>
      <c r="P5" s="5"/>
      <c r="Q5" s="5"/>
      <c r="R5" s="5"/>
    </row>
    <row r="6" spans="1:18" s="7" customFormat="1" ht="48" customHeight="1">
      <c r="A6" s="351"/>
      <c r="B6" s="163" t="s">
        <v>61</v>
      </c>
      <c r="C6" s="163" t="s">
        <v>62</v>
      </c>
      <c r="D6" s="163" t="s">
        <v>71</v>
      </c>
      <c r="E6" s="163" t="s">
        <v>72</v>
      </c>
      <c r="F6" s="163" t="s">
        <v>81</v>
      </c>
      <c r="G6" s="163" t="s">
        <v>73</v>
      </c>
      <c r="H6" s="163" t="s">
        <v>266</v>
      </c>
      <c r="I6" s="164" t="s">
        <v>267</v>
      </c>
      <c r="J6" s="163" t="s">
        <v>74</v>
      </c>
      <c r="K6" s="165" t="s">
        <v>7</v>
      </c>
      <c r="L6" s="353"/>
      <c r="M6" s="5"/>
      <c r="N6" s="5"/>
      <c r="O6" s="5"/>
      <c r="P6" s="5"/>
      <c r="Q6" s="5"/>
      <c r="R6" s="5"/>
    </row>
    <row r="7" spans="1:18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58"/>
      <c r="M7" s="5"/>
      <c r="N7" s="5"/>
      <c r="O7" s="5"/>
      <c r="P7" s="5"/>
      <c r="Q7" s="5"/>
      <c r="R7" s="5"/>
    </row>
    <row r="8" spans="1:18" s="7" customFormat="1" ht="49.5" customHeight="1">
      <c r="A8" s="271" t="s">
        <v>417</v>
      </c>
      <c r="B8" s="265">
        <v>70964</v>
      </c>
      <c r="C8" s="265">
        <v>163282</v>
      </c>
      <c r="D8" s="265">
        <v>153329</v>
      </c>
      <c r="E8" s="265">
        <v>97058</v>
      </c>
      <c r="F8" s="265">
        <v>65988</v>
      </c>
      <c r="G8" s="265">
        <v>5959</v>
      </c>
      <c r="H8" s="265">
        <v>15573</v>
      </c>
      <c r="I8" s="265">
        <v>266</v>
      </c>
      <c r="J8" s="265">
        <v>0</v>
      </c>
      <c r="K8" s="266">
        <f>SUM(B8:J8)</f>
        <v>572419</v>
      </c>
      <c r="L8" s="148" t="s">
        <v>429</v>
      </c>
      <c r="M8" s="14"/>
      <c r="N8" s="14"/>
      <c r="O8" s="14"/>
      <c r="P8" s="14"/>
      <c r="Q8" s="14"/>
      <c r="R8" s="5"/>
    </row>
    <row r="9" spans="1:18" s="7" customFormat="1" ht="49.5" customHeight="1">
      <c r="A9" s="272" t="s">
        <v>410</v>
      </c>
      <c r="B9" s="267">
        <v>467</v>
      </c>
      <c r="C9" s="267">
        <v>4315</v>
      </c>
      <c r="D9" s="267">
        <v>8335</v>
      </c>
      <c r="E9" s="267">
        <v>14904</v>
      </c>
      <c r="F9" s="267">
        <v>42484</v>
      </c>
      <c r="G9" s="267">
        <v>11446</v>
      </c>
      <c r="H9" s="267">
        <v>31207</v>
      </c>
      <c r="I9" s="267">
        <v>1469</v>
      </c>
      <c r="J9" s="267">
        <v>0</v>
      </c>
      <c r="K9" s="268">
        <f aca="true" t="shared" si="0" ref="K9:K28">SUM(B9:J9)</f>
        <v>114627</v>
      </c>
      <c r="L9" s="147" t="s">
        <v>430</v>
      </c>
      <c r="M9" s="14"/>
      <c r="N9" s="14"/>
      <c r="O9" s="14"/>
      <c r="P9" s="14"/>
      <c r="Q9" s="14"/>
      <c r="R9" s="5"/>
    </row>
    <row r="10" spans="1:18" s="7" customFormat="1" ht="49.5" customHeight="1">
      <c r="A10" s="273" t="s">
        <v>411</v>
      </c>
      <c r="B10" s="265">
        <v>7078</v>
      </c>
      <c r="C10" s="265">
        <v>69208</v>
      </c>
      <c r="D10" s="265">
        <v>114217</v>
      </c>
      <c r="E10" s="265">
        <v>147153</v>
      </c>
      <c r="F10" s="265">
        <v>134940</v>
      </c>
      <c r="G10" s="265">
        <v>43205</v>
      </c>
      <c r="H10" s="265">
        <v>111955</v>
      </c>
      <c r="I10" s="265">
        <v>7798</v>
      </c>
      <c r="J10" s="265">
        <v>1381</v>
      </c>
      <c r="K10" s="266">
        <f t="shared" si="0"/>
        <v>636935</v>
      </c>
      <c r="L10" s="149" t="s">
        <v>431</v>
      </c>
      <c r="M10" s="14"/>
      <c r="N10" s="14"/>
      <c r="O10" s="14"/>
      <c r="P10" s="14"/>
      <c r="Q10" s="14"/>
      <c r="R10" s="5"/>
    </row>
    <row r="11" spans="1:18" s="7" customFormat="1" ht="49.5" customHeight="1">
      <c r="A11" s="272" t="s">
        <v>418</v>
      </c>
      <c r="B11" s="267">
        <v>0</v>
      </c>
      <c r="C11" s="267">
        <v>71</v>
      </c>
      <c r="D11" s="267">
        <v>2695</v>
      </c>
      <c r="E11" s="267">
        <v>7977</v>
      </c>
      <c r="F11" s="267">
        <v>23527</v>
      </c>
      <c r="G11" s="267">
        <v>15544</v>
      </c>
      <c r="H11" s="267">
        <v>26480</v>
      </c>
      <c r="I11" s="267">
        <v>1240</v>
      </c>
      <c r="J11" s="267">
        <v>0</v>
      </c>
      <c r="K11" s="268">
        <f t="shared" si="0"/>
        <v>77534</v>
      </c>
      <c r="L11" s="147" t="s">
        <v>432</v>
      </c>
      <c r="M11" s="14"/>
      <c r="N11" s="14"/>
      <c r="O11" s="14"/>
      <c r="P11" s="14"/>
      <c r="Q11" s="14"/>
      <c r="R11" s="5"/>
    </row>
    <row r="12" spans="1:18" s="7" customFormat="1" ht="49.5" customHeight="1">
      <c r="A12" s="273" t="s">
        <v>419</v>
      </c>
      <c r="B12" s="265">
        <v>771</v>
      </c>
      <c r="C12" s="265">
        <v>5808</v>
      </c>
      <c r="D12" s="265">
        <v>11607</v>
      </c>
      <c r="E12" s="265">
        <v>7129</v>
      </c>
      <c r="F12" s="265">
        <v>16997</v>
      </c>
      <c r="G12" s="265">
        <v>3300</v>
      </c>
      <c r="H12" s="265">
        <v>7490</v>
      </c>
      <c r="I12" s="265">
        <v>1488</v>
      </c>
      <c r="J12" s="265">
        <v>470</v>
      </c>
      <c r="K12" s="266">
        <f t="shared" si="0"/>
        <v>55060</v>
      </c>
      <c r="L12" s="149" t="s">
        <v>433</v>
      </c>
      <c r="M12" s="14"/>
      <c r="N12" s="14"/>
      <c r="O12" s="14"/>
      <c r="P12" s="14"/>
      <c r="Q12" s="14"/>
      <c r="R12" s="5"/>
    </row>
    <row r="13" spans="1:18" s="7" customFormat="1" ht="49.5" customHeight="1">
      <c r="A13" s="272" t="s">
        <v>420</v>
      </c>
      <c r="B13" s="267">
        <v>64042</v>
      </c>
      <c r="C13" s="267">
        <v>276500</v>
      </c>
      <c r="D13" s="267">
        <v>385539</v>
      </c>
      <c r="E13" s="267">
        <v>418514</v>
      </c>
      <c r="F13" s="267">
        <v>291556</v>
      </c>
      <c r="G13" s="267">
        <v>68326</v>
      </c>
      <c r="H13" s="267">
        <v>221689</v>
      </c>
      <c r="I13" s="267">
        <v>5297</v>
      </c>
      <c r="J13" s="267">
        <v>245</v>
      </c>
      <c r="K13" s="268">
        <f t="shared" si="0"/>
        <v>1731708</v>
      </c>
      <c r="L13" s="146" t="s">
        <v>434</v>
      </c>
      <c r="M13" s="14"/>
      <c r="N13" s="14"/>
      <c r="O13" s="14"/>
      <c r="P13" s="14"/>
      <c r="Q13" s="14"/>
      <c r="R13" s="5"/>
    </row>
    <row r="14" spans="1:18" s="7" customFormat="1" ht="49.5" customHeight="1">
      <c r="A14" s="273" t="s">
        <v>421</v>
      </c>
      <c r="B14" s="265">
        <v>42116</v>
      </c>
      <c r="C14" s="265">
        <v>152507</v>
      </c>
      <c r="D14" s="265">
        <v>251856</v>
      </c>
      <c r="E14" s="265">
        <v>383529</v>
      </c>
      <c r="F14" s="265">
        <v>408205</v>
      </c>
      <c r="G14" s="265">
        <v>80212</v>
      </c>
      <c r="H14" s="265">
        <v>259487</v>
      </c>
      <c r="I14" s="265">
        <v>8850</v>
      </c>
      <c r="J14" s="265">
        <v>1503</v>
      </c>
      <c r="K14" s="266">
        <f t="shared" si="0"/>
        <v>1588265</v>
      </c>
      <c r="L14" s="149" t="s">
        <v>435</v>
      </c>
      <c r="M14" s="14"/>
      <c r="N14" s="14"/>
      <c r="O14" s="14"/>
      <c r="P14" s="14"/>
      <c r="Q14" s="14"/>
      <c r="R14" s="5"/>
    </row>
    <row r="15" spans="1:18" s="7" customFormat="1" ht="49.5" customHeight="1">
      <c r="A15" s="272" t="s">
        <v>412</v>
      </c>
      <c r="B15" s="267">
        <v>7999</v>
      </c>
      <c r="C15" s="267">
        <v>33237</v>
      </c>
      <c r="D15" s="267">
        <v>73226</v>
      </c>
      <c r="E15" s="267">
        <v>81206</v>
      </c>
      <c r="F15" s="267">
        <v>74812</v>
      </c>
      <c r="G15" s="267">
        <v>15903</v>
      </c>
      <c r="H15" s="267">
        <v>29123</v>
      </c>
      <c r="I15" s="267">
        <v>2374</v>
      </c>
      <c r="J15" s="267">
        <v>344</v>
      </c>
      <c r="K15" s="268">
        <f t="shared" si="0"/>
        <v>318224</v>
      </c>
      <c r="L15" s="147" t="s">
        <v>436</v>
      </c>
      <c r="M15" s="14"/>
      <c r="N15" s="14"/>
      <c r="O15" s="14"/>
      <c r="P15" s="14"/>
      <c r="Q15" s="14"/>
      <c r="R15" s="5"/>
    </row>
    <row r="16" spans="1:18" s="7" customFormat="1" ht="49.5" customHeight="1">
      <c r="A16" s="273" t="s">
        <v>422</v>
      </c>
      <c r="B16" s="265">
        <v>3612</v>
      </c>
      <c r="C16" s="265">
        <v>35382</v>
      </c>
      <c r="D16" s="265">
        <v>53870</v>
      </c>
      <c r="E16" s="265">
        <v>83662</v>
      </c>
      <c r="F16" s="265">
        <v>43831</v>
      </c>
      <c r="G16" s="265">
        <v>8499</v>
      </c>
      <c r="H16" s="265">
        <v>22137</v>
      </c>
      <c r="I16" s="265">
        <v>1500</v>
      </c>
      <c r="J16" s="265">
        <v>366</v>
      </c>
      <c r="K16" s="266">
        <f t="shared" si="0"/>
        <v>252859</v>
      </c>
      <c r="L16" s="149" t="s">
        <v>437</v>
      </c>
      <c r="M16" s="14"/>
      <c r="N16" s="14"/>
      <c r="O16" s="14"/>
      <c r="P16" s="14"/>
      <c r="Q16" s="14"/>
      <c r="R16" s="5"/>
    </row>
    <row r="17" spans="1:18" s="7" customFormat="1" ht="49.5" customHeight="1">
      <c r="A17" s="272" t="s">
        <v>413</v>
      </c>
      <c r="B17" s="267">
        <v>0</v>
      </c>
      <c r="C17" s="267">
        <v>862</v>
      </c>
      <c r="D17" s="267">
        <v>1660</v>
      </c>
      <c r="E17" s="267">
        <v>7026</v>
      </c>
      <c r="F17" s="267">
        <v>25714</v>
      </c>
      <c r="G17" s="267">
        <v>21023</v>
      </c>
      <c r="H17" s="267">
        <v>45660</v>
      </c>
      <c r="I17" s="267">
        <v>4422</v>
      </c>
      <c r="J17" s="267">
        <v>398</v>
      </c>
      <c r="K17" s="268">
        <f t="shared" si="0"/>
        <v>106765</v>
      </c>
      <c r="L17" s="147" t="s">
        <v>438</v>
      </c>
      <c r="M17" s="14"/>
      <c r="N17" s="14"/>
      <c r="O17" s="14"/>
      <c r="P17" s="14"/>
      <c r="Q17" s="14"/>
      <c r="R17" s="5"/>
    </row>
    <row r="18" spans="1:18" s="7" customFormat="1" ht="49.5" customHeight="1">
      <c r="A18" s="273" t="s">
        <v>423</v>
      </c>
      <c r="B18" s="265">
        <v>0</v>
      </c>
      <c r="C18" s="265">
        <v>369</v>
      </c>
      <c r="D18" s="265">
        <v>2467</v>
      </c>
      <c r="E18" s="265">
        <v>3774</v>
      </c>
      <c r="F18" s="265">
        <v>36226</v>
      </c>
      <c r="G18" s="265">
        <v>17759</v>
      </c>
      <c r="H18" s="265">
        <v>48102</v>
      </c>
      <c r="I18" s="265">
        <v>6386</v>
      </c>
      <c r="J18" s="265">
        <v>799</v>
      </c>
      <c r="K18" s="266">
        <f t="shared" si="0"/>
        <v>115882</v>
      </c>
      <c r="L18" s="149" t="s">
        <v>439</v>
      </c>
      <c r="M18" s="14"/>
      <c r="N18" s="14"/>
      <c r="O18" s="14"/>
      <c r="P18" s="14"/>
      <c r="Q18" s="14"/>
      <c r="R18" s="5"/>
    </row>
    <row r="19" spans="1:18" s="7" customFormat="1" ht="49.5" customHeight="1">
      <c r="A19" s="272" t="s">
        <v>414</v>
      </c>
      <c r="B19" s="267">
        <v>2007</v>
      </c>
      <c r="C19" s="267">
        <v>9121</v>
      </c>
      <c r="D19" s="267">
        <v>12185</v>
      </c>
      <c r="E19" s="267">
        <v>21076</v>
      </c>
      <c r="F19" s="267">
        <v>22727</v>
      </c>
      <c r="G19" s="267">
        <v>3525</v>
      </c>
      <c r="H19" s="267">
        <v>17100</v>
      </c>
      <c r="I19" s="267">
        <v>1858</v>
      </c>
      <c r="J19" s="267">
        <v>0</v>
      </c>
      <c r="K19" s="268">
        <f t="shared" si="0"/>
        <v>89599</v>
      </c>
      <c r="L19" s="146" t="s">
        <v>440</v>
      </c>
      <c r="M19" s="14"/>
      <c r="N19" s="14"/>
      <c r="O19" s="14"/>
      <c r="P19" s="14"/>
      <c r="Q19" s="14"/>
      <c r="R19" s="5"/>
    </row>
    <row r="20" spans="1:18" s="7" customFormat="1" ht="49.5" customHeight="1">
      <c r="A20" s="271" t="s">
        <v>424</v>
      </c>
      <c r="B20" s="265">
        <v>812</v>
      </c>
      <c r="C20" s="265">
        <v>2046</v>
      </c>
      <c r="D20" s="265">
        <v>3134</v>
      </c>
      <c r="E20" s="265">
        <v>8227</v>
      </c>
      <c r="F20" s="265">
        <v>15126</v>
      </c>
      <c r="G20" s="265">
        <v>6857</v>
      </c>
      <c r="H20" s="265">
        <v>57840</v>
      </c>
      <c r="I20" s="265">
        <v>4563</v>
      </c>
      <c r="J20" s="265">
        <v>990</v>
      </c>
      <c r="K20" s="266">
        <f t="shared" si="0"/>
        <v>99595</v>
      </c>
      <c r="L20" s="148" t="s">
        <v>441</v>
      </c>
      <c r="M20" s="14"/>
      <c r="N20" s="14"/>
      <c r="O20" s="14"/>
      <c r="P20" s="14"/>
      <c r="Q20" s="14"/>
      <c r="R20" s="5"/>
    </row>
    <row r="21" spans="1:18" s="7" customFormat="1" ht="49.5" customHeight="1">
      <c r="A21" s="272" t="s">
        <v>425</v>
      </c>
      <c r="B21" s="267">
        <v>7921</v>
      </c>
      <c r="C21" s="267">
        <v>25482</v>
      </c>
      <c r="D21" s="267">
        <v>39663</v>
      </c>
      <c r="E21" s="267">
        <v>49079</v>
      </c>
      <c r="F21" s="267">
        <v>52400</v>
      </c>
      <c r="G21" s="267">
        <v>9560</v>
      </c>
      <c r="H21" s="267">
        <v>26931</v>
      </c>
      <c r="I21" s="267">
        <v>1404</v>
      </c>
      <c r="J21" s="267">
        <v>421</v>
      </c>
      <c r="K21" s="268">
        <f t="shared" si="0"/>
        <v>212861</v>
      </c>
      <c r="L21" s="147" t="s">
        <v>442</v>
      </c>
      <c r="M21" s="14"/>
      <c r="N21" s="14"/>
      <c r="O21" s="14"/>
      <c r="P21" s="14"/>
      <c r="Q21" s="14"/>
      <c r="R21" s="5"/>
    </row>
    <row r="22" spans="1:18" s="7" customFormat="1" ht="49.5" customHeight="1">
      <c r="A22" s="273" t="s">
        <v>426</v>
      </c>
      <c r="B22" s="265">
        <v>6391</v>
      </c>
      <c r="C22" s="265">
        <v>20642</v>
      </c>
      <c r="D22" s="265">
        <v>131839</v>
      </c>
      <c r="E22" s="265">
        <v>307451</v>
      </c>
      <c r="F22" s="265">
        <v>946976</v>
      </c>
      <c r="G22" s="265">
        <v>108245</v>
      </c>
      <c r="H22" s="265">
        <v>250007</v>
      </c>
      <c r="I22" s="265">
        <v>17563</v>
      </c>
      <c r="J22" s="265">
        <v>7200</v>
      </c>
      <c r="K22" s="266">
        <f t="shared" si="0"/>
        <v>1796314</v>
      </c>
      <c r="L22" s="149" t="s">
        <v>443</v>
      </c>
      <c r="M22" s="14"/>
      <c r="N22" s="14"/>
      <c r="O22" s="14"/>
      <c r="P22" s="14"/>
      <c r="Q22" s="14"/>
      <c r="R22" s="5"/>
    </row>
    <row r="23" spans="1:18" s="7" customFormat="1" ht="49.5" customHeight="1">
      <c r="A23" s="272" t="s">
        <v>159</v>
      </c>
      <c r="B23" s="267">
        <v>7874</v>
      </c>
      <c r="C23" s="267">
        <v>18351</v>
      </c>
      <c r="D23" s="267">
        <v>31057</v>
      </c>
      <c r="E23" s="267">
        <v>30189</v>
      </c>
      <c r="F23" s="267">
        <v>87793</v>
      </c>
      <c r="G23" s="267">
        <v>94057</v>
      </c>
      <c r="H23" s="267">
        <v>896954</v>
      </c>
      <c r="I23" s="267">
        <v>39077</v>
      </c>
      <c r="J23" s="267">
        <v>38567</v>
      </c>
      <c r="K23" s="268">
        <f t="shared" si="0"/>
        <v>1243919</v>
      </c>
      <c r="L23" s="147" t="s">
        <v>444</v>
      </c>
      <c r="M23" s="14"/>
      <c r="N23" s="14"/>
      <c r="O23" s="14"/>
      <c r="P23" s="14"/>
      <c r="Q23" s="14"/>
      <c r="R23" s="5"/>
    </row>
    <row r="24" spans="1:17" ht="49.5" customHeight="1">
      <c r="A24" s="273" t="s">
        <v>427</v>
      </c>
      <c r="B24" s="265">
        <v>2001</v>
      </c>
      <c r="C24" s="265">
        <v>5848</v>
      </c>
      <c r="D24" s="265">
        <v>17402</v>
      </c>
      <c r="E24" s="265">
        <v>25953</v>
      </c>
      <c r="F24" s="265">
        <v>76507</v>
      </c>
      <c r="G24" s="265">
        <v>138900</v>
      </c>
      <c r="H24" s="265">
        <v>185244</v>
      </c>
      <c r="I24" s="265">
        <v>30078</v>
      </c>
      <c r="J24" s="265">
        <v>24876</v>
      </c>
      <c r="K24" s="266">
        <f t="shared" si="0"/>
        <v>506809</v>
      </c>
      <c r="L24" s="149" t="s">
        <v>445</v>
      </c>
      <c r="M24" s="12"/>
      <c r="N24" s="12"/>
      <c r="O24" s="12"/>
      <c r="P24" s="12"/>
      <c r="Q24" s="12"/>
    </row>
    <row r="25" spans="1:17" ht="49.5" customHeight="1">
      <c r="A25" s="272" t="s">
        <v>415</v>
      </c>
      <c r="B25" s="267">
        <v>222</v>
      </c>
      <c r="C25" s="267">
        <v>0</v>
      </c>
      <c r="D25" s="267">
        <v>658</v>
      </c>
      <c r="E25" s="267">
        <v>557</v>
      </c>
      <c r="F25" s="267">
        <v>4070</v>
      </c>
      <c r="G25" s="267">
        <v>1205</v>
      </c>
      <c r="H25" s="267">
        <v>1970</v>
      </c>
      <c r="I25" s="267">
        <v>266</v>
      </c>
      <c r="J25" s="267">
        <v>0</v>
      </c>
      <c r="K25" s="268">
        <f t="shared" si="0"/>
        <v>8948</v>
      </c>
      <c r="L25" s="146" t="s">
        <v>446</v>
      </c>
      <c r="M25" s="12"/>
      <c r="N25" s="12"/>
      <c r="O25" s="12"/>
      <c r="P25" s="12"/>
      <c r="Q25" s="12"/>
    </row>
    <row r="26" spans="1:17" ht="49.5" customHeight="1">
      <c r="A26" s="271" t="s">
        <v>416</v>
      </c>
      <c r="B26" s="265">
        <v>5073</v>
      </c>
      <c r="C26" s="265">
        <v>20562</v>
      </c>
      <c r="D26" s="265">
        <v>29702</v>
      </c>
      <c r="E26" s="265">
        <v>47226</v>
      </c>
      <c r="F26" s="265">
        <v>43317</v>
      </c>
      <c r="G26" s="265">
        <v>14142</v>
      </c>
      <c r="H26" s="265">
        <v>30498</v>
      </c>
      <c r="I26" s="265">
        <v>1213</v>
      </c>
      <c r="J26" s="265">
        <v>433</v>
      </c>
      <c r="K26" s="266">
        <f t="shared" si="0"/>
        <v>192166</v>
      </c>
      <c r="L26" s="148" t="s">
        <v>447</v>
      </c>
      <c r="M26" s="12"/>
      <c r="N26" s="12"/>
      <c r="O26" s="12"/>
      <c r="P26" s="12"/>
      <c r="Q26" s="12"/>
    </row>
    <row r="27" spans="1:12" ht="49.5" customHeight="1">
      <c r="A27" s="272" t="s">
        <v>454</v>
      </c>
      <c r="B27" s="267">
        <v>40539</v>
      </c>
      <c r="C27" s="267">
        <v>259644</v>
      </c>
      <c r="D27" s="267">
        <v>231020</v>
      </c>
      <c r="E27" s="267">
        <v>263079</v>
      </c>
      <c r="F27" s="267">
        <v>88180</v>
      </c>
      <c r="G27" s="267">
        <v>9722</v>
      </c>
      <c r="H27" s="267">
        <v>12402</v>
      </c>
      <c r="I27" s="267">
        <v>0</v>
      </c>
      <c r="J27" s="267">
        <v>0</v>
      </c>
      <c r="K27" s="268">
        <f t="shared" si="0"/>
        <v>904586</v>
      </c>
      <c r="L27" s="207" t="s">
        <v>448</v>
      </c>
    </row>
    <row r="28" spans="1:12" ht="49.5" customHeight="1">
      <c r="A28" s="273" t="s">
        <v>428</v>
      </c>
      <c r="B28" s="265">
        <v>0</v>
      </c>
      <c r="C28" s="265">
        <v>561</v>
      </c>
      <c r="D28" s="265">
        <v>351</v>
      </c>
      <c r="E28" s="265">
        <v>532</v>
      </c>
      <c r="F28" s="265">
        <v>2551</v>
      </c>
      <c r="G28" s="265">
        <v>825</v>
      </c>
      <c r="H28" s="265">
        <v>3988</v>
      </c>
      <c r="I28" s="265">
        <v>0</v>
      </c>
      <c r="J28" s="265">
        <v>850</v>
      </c>
      <c r="K28" s="266">
        <f t="shared" si="0"/>
        <v>9658</v>
      </c>
      <c r="L28" s="149" t="s">
        <v>449</v>
      </c>
    </row>
    <row r="29" spans="1:12" ht="49.5" customHeight="1">
      <c r="A29" s="32" t="s">
        <v>83</v>
      </c>
      <c r="B29" s="270">
        <f>SUM(B8:B28)</f>
        <v>269889</v>
      </c>
      <c r="C29" s="270">
        <f aca="true" t="shared" si="1" ref="C29:J29">SUM(C8:C28)</f>
        <v>1103798</v>
      </c>
      <c r="D29" s="270">
        <f t="shared" si="1"/>
        <v>1555812</v>
      </c>
      <c r="E29" s="270">
        <f t="shared" si="1"/>
        <v>2005301</v>
      </c>
      <c r="F29" s="270">
        <f t="shared" si="1"/>
        <v>2503927</v>
      </c>
      <c r="G29" s="270">
        <f t="shared" si="1"/>
        <v>678214</v>
      </c>
      <c r="H29" s="270">
        <f t="shared" si="1"/>
        <v>2301837</v>
      </c>
      <c r="I29" s="270">
        <f>SUM(I8:I28)</f>
        <v>137112</v>
      </c>
      <c r="J29" s="270">
        <f t="shared" si="1"/>
        <v>78843</v>
      </c>
      <c r="K29" s="270">
        <f>SUM(K8:K28)</f>
        <v>10634733</v>
      </c>
      <c r="L29" s="145" t="s">
        <v>7</v>
      </c>
    </row>
  </sheetData>
  <sheetProtection/>
  <mergeCells count="5">
    <mergeCell ref="A4:L4"/>
    <mergeCell ref="L5:L6"/>
    <mergeCell ref="A2:L2"/>
    <mergeCell ref="A3:L3"/>
    <mergeCell ref="A5:A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40" zoomScaleSheetLayoutView="50" zoomScalePageLayoutView="0" workbookViewId="0" topLeftCell="A17">
      <selection activeCell="A24" sqref="A24"/>
    </sheetView>
  </sheetViews>
  <sheetFormatPr defaultColWidth="15.7109375" defaultRowHeight="30" customHeight="1"/>
  <cols>
    <col min="1" max="1" width="64.8515625" style="8" customWidth="1"/>
    <col min="2" max="10" width="16.28125" style="8" customWidth="1"/>
    <col min="11" max="11" width="17.7109375" style="8" customWidth="1"/>
    <col min="12" max="12" width="62.421875" style="8" customWidth="1"/>
    <col min="13" max="13" width="21.421875" style="8" customWidth="1"/>
    <col min="14" max="16384" width="15.7109375" style="8" customWidth="1"/>
  </cols>
  <sheetData>
    <row r="1" spans="1:18" s="4" customFormat="1" ht="30" customHeight="1">
      <c r="A1" s="1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337</v>
      </c>
      <c r="M1" s="19"/>
      <c r="N1" s="19"/>
      <c r="O1" s="19"/>
      <c r="P1" s="9"/>
      <c r="Q1" s="9"/>
      <c r="R1" s="9"/>
    </row>
    <row r="2" spans="1:15" s="5" customFormat="1" ht="30" customHeight="1">
      <c r="A2" s="354" t="s">
        <v>359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20"/>
      <c r="N2" s="20"/>
      <c r="O2" s="20"/>
    </row>
    <row r="3" spans="1:18" s="6" customFormat="1" ht="30" customHeight="1">
      <c r="A3" s="356" t="s">
        <v>393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11"/>
      <c r="N3" s="11"/>
      <c r="O3" s="11"/>
      <c r="P3" s="11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  <c r="Q4" s="5"/>
      <c r="R4" s="5"/>
    </row>
    <row r="5" spans="1:18" s="7" customFormat="1" ht="46.5" customHeight="1">
      <c r="A5" s="350" t="s">
        <v>152</v>
      </c>
      <c r="B5" s="161" t="s">
        <v>51</v>
      </c>
      <c r="C5" s="162" t="s">
        <v>52</v>
      </c>
      <c r="D5" s="162" t="s">
        <v>53</v>
      </c>
      <c r="E5" s="162" t="s">
        <v>54</v>
      </c>
      <c r="F5" s="151" t="s">
        <v>176</v>
      </c>
      <c r="G5" s="151" t="s">
        <v>55</v>
      </c>
      <c r="H5" s="151" t="s">
        <v>177</v>
      </c>
      <c r="I5" s="151" t="s">
        <v>57</v>
      </c>
      <c r="J5" s="162" t="s">
        <v>58</v>
      </c>
      <c r="K5" s="48" t="s">
        <v>83</v>
      </c>
      <c r="L5" s="352" t="s">
        <v>157</v>
      </c>
      <c r="M5" s="5"/>
      <c r="N5" s="5"/>
      <c r="O5" s="5"/>
      <c r="P5" s="5"/>
      <c r="Q5" s="5"/>
      <c r="R5" s="5"/>
    </row>
    <row r="6" spans="1:18" s="7" customFormat="1" ht="48" customHeight="1">
      <c r="A6" s="351"/>
      <c r="B6" s="163" t="s">
        <v>61</v>
      </c>
      <c r="C6" s="163" t="s">
        <v>62</v>
      </c>
      <c r="D6" s="163" t="s">
        <v>71</v>
      </c>
      <c r="E6" s="163" t="s">
        <v>72</v>
      </c>
      <c r="F6" s="163" t="s">
        <v>81</v>
      </c>
      <c r="G6" s="163" t="s">
        <v>73</v>
      </c>
      <c r="H6" s="163" t="s">
        <v>266</v>
      </c>
      <c r="I6" s="164" t="s">
        <v>267</v>
      </c>
      <c r="J6" s="163" t="s">
        <v>74</v>
      </c>
      <c r="K6" s="165" t="s">
        <v>7</v>
      </c>
      <c r="L6" s="353"/>
      <c r="M6" s="5"/>
      <c r="N6" s="5"/>
      <c r="O6" s="5"/>
      <c r="P6" s="5"/>
      <c r="Q6" s="5"/>
      <c r="R6" s="5"/>
    </row>
    <row r="7" spans="1:18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58"/>
      <c r="M7" s="5"/>
      <c r="N7" s="5"/>
      <c r="O7" s="5"/>
      <c r="P7" s="5"/>
      <c r="Q7" s="5"/>
      <c r="R7" s="5"/>
    </row>
    <row r="8" spans="1:18" s="7" customFormat="1" ht="49.5" customHeight="1">
      <c r="A8" s="271" t="s">
        <v>417</v>
      </c>
      <c r="B8" s="265">
        <v>70041</v>
      </c>
      <c r="C8" s="265">
        <v>163282</v>
      </c>
      <c r="D8" s="265">
        <v>153257</v>
      </c>
      <c r="E8" s="265">
        <v>96505</v>
      </c>
      <c r="F8" s="265">
        <v>65043</v>
      </c>
      <c r="G8" s="265">
        <v>5959</v>
      </c>
      <c r="H8" s="265">
        <v>15227</v>
      </c>
      <c r="I8" s="265">
        <v>266</v>
      </c>
      <c r="J8" s="265">
        <v>0</v>
      </c>
      <c r="K8" s="266">
        <f>SUM(B8:J8)</f>
        <v>569580</v>
      </c>
      <c r="L8" s="148" t="s">
        <v>429</v>
      </c>
      <c r="M8" s="14"/>
      <c r="N8" s="14"/>
      <c r="O8" s="14"/>
      <c r="P8" s="14"/>
      <c r="Q8" s="14"/>
      <c r="R8" s="5"/>
    </row>
    <row r="9" spans="1:18" s="7" customFormat="1" ht="49.5" customHeight="1">
      <c r="A9" s="272" t="s">
        <v>410</v>
      </c>
      <c r="B9" s="267">
        <v>467</v>
      </c>
      <c r="C9" s="267">
        <v>4315</v>
      </c>
      <c r="D9" s="267">
        <v>8335</v>
      </c>
      <c r="E9" s="267">
        <v>14904</v>
      </c>
      <c r="F9" s="267">
        <v>42145</v>
      </c>
      <c r="G9" s="267">
        <v>11148</v>
      </c>
      <c r="H9" s="267">
        <v>30751</v>
      </c>
      <c r="I9" s="267">
        <v>1469</v>
      </c>
      <c r="J9" s="267">
        <v>0</v>
      </c>
      <c r="K9" s="268">
        <f aca="true" t="shared" si="0" ref="K9:K28">SUM(B9:J9)</f>
        <v>113534</v>
      </c>
      <c r="L9" s="147" t="s">
        <v>430</v>
      </c>
      <c r="M9" s="14"/>
      <c r="N9" s="14"/>
      <c r="O9" s="14"/>
      <c r="P9" s="14"/>
      <c r="Q9" s="14"/>
      <c r="R9" s="5"/>
    </row>
    <row r="10" spans="1:18" s="7" customFormat="1" ht="49.5" customHeight="1">
      <c r="A10" s="273" t="s">
        <v>411</v>
      </c>
      <c r="B10" s="265">
        <v>7078</v>
      </c>
      <c r="C10" s="265">
        <v>68658</v>
      </c>
      <c r="D10" s="265">
        <v>113530</v>
      </c>
      <c r="E10" s="265">
        <v>144887</v>
      </c>
      <c r="F10" s="265">
        <v>130564</v>
      </c>
      <c r="G10" s="265">
        <v>42105</v>
      </c>
      <c r="H10" s="265">
        <v>111028</v>
      </c>
      <c r="I10" s="265">
        <v>7798</v>
      </c>
      <c r="J10" s="265">
        <v>1381</v>
      </c>
      <c r="K10" s="266">
        <f t="shared" si="0"/>
        <v>627029</v>
      </c>
      <c r="L10" s="149" t="s">
        <v>431</v>
      </c>
      <c r="M10" s="14"/>
      <c r="N10" s="14"/>
      <c r="O10" s="14"/>
      <c r="P10" s="14"/>
      <c r="Q10" s="14"/>
      <c r="R10" s="5"/>
    </row>
    <row r="11" spans="1:18" s="7" customFormat="1" ht="49.5" customHeight="1">
      <c r="A11" s="272" t="s">
        <v>418</v>
      </c>
      <c r="B11" s="267">
        <v>0</v>
      </c>
      <c r="C11" s="267">
        <v>71</v>
      </c>
      <c r="D11" s="267">
        <v>2695</v>
      </c>
      <c r="E11" s="267">
        <v>7977</v>
      </c>
      <c r="F11" s="267">
        <v>23527</v>
      </c>
      <c r="G11" s="267">
        <v>15544</v>
      </c>
      <c r="H11" s="267">
        <v>26374</v>
      </c>
      <c r="I11" s="267">
        <v>1240</v>
      </c>
      <c r="J11" s="267">
        <v>0</v>
      </c>
      <c r="K11" s="268">
        <f t="shared" si="0"/>
        <v>77428</v>
      </c>
      <c r="L11" s="147" t="s">
        <v>432</v>
      </c>
      <c r="M11" s="14"/>
      <c r="N11" s="14"/>
      <c r="O11" s="14"/>
      <c r="P11" s="14"/>
      <c r="Q11" s="14"/>
      <c r="R11" s="5"/>
    </row>
    <row r="12" spans="1:18" s="7" customFormat="1" ht="49.5" customHeight="1">
      <c r="A12" s="273" t="s">
        <v>419</v>
      </c>
      <c r="B12" s="265">
        <v>771</v>
      </c>
      <c r="C12" s="265">
        <v>5439</v>
      </c>
      <c r="D12" s="265">
        <v>11607</v>
      </c>
      <c r="E12" s="265">
        <v>7129</v>
      </c>
      <c r="F12" s="265">
        <v>16997</v>
      </c>
      <c r="G12" s="265">
        <v>3300</v>
      </c>
      <c r="H12" s="265">
        <v>7490</v>
      </c>
      <c r="I12" s="265">
        <v>1102</v>
      </c>
      <c r="J12" s="265">
        <v>470</v>
      </c>
      <c r="K12" s="266">
        <f t="shared" si="0"/>
        <v>54305</v>
      </c>
      <c r="L12" s="149" t="s">
        <v>433</v>
      </c>
      <c r="M12" s="14"/>
      <c r="N12" s="14"/>
      <c r="O12" s="14"/>
      <c r="P12" s="14"/>
      <c r="Q12" s="14"/>
      <c r="R12" s="5"/>
    </row>
    <row r="13" spans="1:18" s="7" customFormat="1" ht="49.5" customHeight="1">
      <c r="A13" s="272" t="s">
        <v>420</v>
      </c>
      <c r="B13" s="267">
        <v>63602</v>
      </c>
      <c r="C13" s="267">
        <v>275126</v>
      </c>
      <c r="D13" s="267">
        <v>384200</v>
      </c>
      <c r="E13" s="267">
        <v>415802</v>
      </c>
      <c r="F13" s="267">
        <v>290545</v>
      </c>
      <c r="G13" s="267">
        <v>67974</v>
      </c>
      <c r="H13" s="267">
        <v>219937</v>
      </c>
      <c r="I13" s="267">
        <v>5297</v>
      </c>
      <c r="J13" s="267">
        <v>245</v>
      </c>
      <c r="K13" s="268">
        <f t="shared" si="0"/>
        <v>1722728</v>
      </c>
      <c r="L13" s="146" t="s">
        <v>434</v>
      </c>
      <c r="M13" s="14"/>
      <c r="N13" s="14"/>
      <c r="O13" s="14"/>
      <c r="P13" s="14"/>
      <c r="Q13" s="14"/>
      <c r="R13" s="5"/>
    </row>
    <row r="14" spans="1:18" s="7" customFormat="1" ht="49.5" customHeight="1">
      <c r="A14" s="273" t="s">
        <v>421</v>
      </c>
      <c r="B14" s="265">
        <v>40168</v>
      </c>
      <c r="C14" s="265">
        <v>151306</v>
      </c>
      <c r="D14" s="265">
        <v>248180</v>
      </c>
      <c r="E14" s="265">
        <v>380456</v>
      </c>
      <c r="F14" s="265">
        <v>403426</v>
      </c>
      <c r="G14" s="265">
        <v>79881</v>
      </c>
      <c r="H14" s="265">
        <v>253937</v>
      </c>
      <c r="I14" s="265">
        <v>8850</v>
      </c>
      <c r="J14" s="265">
        <v>1503</v>
      </c>
      <c r="K14" s="266">
        <f t="shared" si="0"/>
        <v>1567707</v>
      </c>
      <c r="L14" s="149" t="s">
        <v>435</v>
      </c>
      <c r="M14" s="14"/>
      <c r="N14" s="14"/>
      <c r="O14" s="14"/>
      <c r="P14" s="14"/>
      <c r="Q14" s="14"/>
      <c r="R14" s="5"/>
    </row>
    <row r="15" spans="1:18" s="7" customFormat="1" ht="49.5" customHeight="1">
      <c r="A15" s="272" t="s">
        <v>412</v>
      </c>
      <c r="B15" s="267">
        <v>7999</v>
      </c>
      <c r="C15" s="267">
        <v>32795</v>
      </c>
      <c r="D15" s="267">
        <v>73075</v>
      </c>
      <c r="E15" s="267">
        <v>80911</v>
      </c>
      <c r="F15" s="267">
        <v>74609</v>
      </c>
      <c r="G15" s="267">
        <v>15903</v>
      </c>
      <c r="H15" s="267">
        <v>27728</v>
      </c>
      <c r="I15" s="267">
        <v>2374</v>
      </c>
      <c r="J15" s="267">
        <v>344</v>
      </c>
      <c r="K15" s="268">
        <f t="shared" si="0"/>
        <v>315738</v>
      </c>
      <c r="L15" s="147" t="s">
        <v>436</v>
      </c>
      <c r="M15" s="14"/>
      <c r="N15" s="14"/>
      <c r="O15" s="14"/>
      <c r="P15" s="14"/>
      <c r="Q15" s="14"/>
      <c r="R15" s="5"/>
    </row>
    <row r="16" spans="1:18" s="7" customFormat="1" ht="49.5" customHeight="1">
      <c r="A16" s="273" t="s">
        <v>422</v>
      </c>
      <c r="B16" s="265">
        <v>3612</v>
      </c>
      <c r="C16" s="265">
        <v>35353</v>
      </c>
      <c r="D16" s="265">
        <v>53413</v>
      </c>
      <c r="E16" s="265">
        <v>82694</v>
      </c>
      <c r="F16" s="265">
        <v>42570</v>
      </c>
      <c r="G16" s="265">
        <v>7752</v>
      </c>
      <c r="H16" s="265">
        <v>21598</v>
      </c>
      <c r="I16" s="265">
        <v>1500</v>
      </c>
      <c r="J16" s="265">
        <v>366</v>
      </c>
      <c r="K16" s="266">
        <f t="shared" si="0"/>
        <v>248858</v>
      </c>
      <c r="L16" s="149" t="s">
        <v>437</v>
      </c>
      <c r="M16" s="14"/>
      <c r="N16" s="14"/>
      <c r="O16" s="14"/>
      <c r="P16" s="14"/>
      <c r="Q16" s="14"/>
      <c r="R16" s="5"/>
    </row>
    <row r="17" spans="1:18" s="7" customFormat="1" ht="49.5" customHeight="1">
      <c r="A17" s="272" t="s">
        <v>413</v>
      </c>
      <c r="B17" s="267">
        <v>0</v>
      </c>
      <c r="C17" s="267">
        <v>862</v>
      </c>
      <c r="D17" s="267">
        <v>1660</v>
      </c>
      <c r="E17" s="267">
        <v>7026</v>
      </c>
      <c r="F17" s="267">
        <v>25714</v>
      </c>
      <c r="G17" s="267">
        <v>20526</v>
      </c>
      <c r="H17" s="267">
        <v>44701</v>
      </c>
      <c r="I17" s="267">
        <v>4422</v>
      </c>
      <c r="J17" s="267">
        <v>398</v>
      </c>
      <c r="K17" s="268">
        <f t="shared" si="0"/>
        <v>105309</v>
      </c>
      <c r="L17" s="147" t="s">
        <v>438</v>
      </c>
      <c r="M17" s="14"/>
      <c r="N17" s="14"/>
      <c r="O17" s="14"/>
      <c r="P17" s="14"/>
      <c r="Q17" s="14"/>
      <c r="R17" s="5"/>
    </row>
    <row r="18" spans="1:18" s="7" customFormat="1" ht="49.5" customHeight="1">
      <c r="A18" s="273" t="s">
        <v>423</v>
      </c>
      <c r="B18" s="265">
        <v>0</v>
      </c>
      <c r="C18" s="265">
        <v>369</v>
      </c>
      <c r="D18" s="265">
        <v>2467</v>
      </c>
      <c r="E18" s="265">
        <v>3366</v>
      </c>
      <c r="F18" s="265">
        <v>34425</v>
      </c>
      <c r="G18" s="265">
        <v>17759</v>
      </c>
      <c r="H18" s="265">
        <v>43816</v>
      </c>
      <c r="I18" s="265">
        <v>5683</v>
      </c>
      <c r="J18" s="265">
        <v>799</v>
      </c>
      <c r="K18" s="266">
        <f t="shared" si="0"/>
        <v>108684</v>
      </c>
      <c r="L18" s="149" t="s">
        <v>439</v>
      </c>
      <c r="M18" s="14"/>
      <c r="N18" s="14"/>
      <c r="O18" s="14"/>
      <c r="P18" s="14"/>
      <c r="Q18" s="14"/>
      <c r="R18" s="5"/>
    </row>
    <row r="19" spans="1:18" s="7" customFormat="1" ht="49.5" customHeight="1">
      <c r="A19" s="272" t="s">
        <v>414</v>
      </c>
      <c r="B19" s="267">
        <v>2007</v>
      </c>
      <c r="C19" s="267">
        <v>8964</v>
      </c>
      <c r="D19" s="267">
        <v>12185</v>
      </c>
      <c r="E19" s="267">
        <v>21076</v>
      </c>
      <c r="F19" s="267">
        <v>22618</v>
      </c>
      <c r="G19" s="267">
        <v>3525</v>
      </c>
      <c r="H19" s="267">
        <v>17100</v>
      </c>
      <c r="I19" s="267">
        <v>1858</v>
      </c>
      <c r="J19" s="267">
        <v>0</v>
      </c>
      <c r="K19" s="268">
        <f t="shared" si="0"/>
        <v>89333</v>
      </c>
      <c r="L19" s="146" t="s">
        <v>440</v>
      </c>
      <c r="M19" s="14"/>
      <c r="N19" s="14"/>
      <c r="O19" s="14"/>
      <c r="P19" s="14"/>
      <c r="Q19" s="14"/>
      <c r="R19" s="5"/>
    </row>
    <row r="20" spans="1:18" s="7" customFormat="1" ht="49.5" customHeight="1">
      <c r="A20" s="271" t="s">
        <v>424</v>
      </c>
      <c r="B20" s="265">
        <v>812</v>
      </c>
      <c r="C20" s="265">
        <v>2046</v>
      </c>
      <c r="D20" s="265">
        <v>3134</v>
      </c>
      <c r="E20" s="265">
        <v>8227</v>
      </c>
      <c r="F20" s="265">
        <v>14563</v>
      </c>
      <c r="G20" s="265">
        <v>6857</v>
      </c>
      <c r="H20" s="265">
        <v>55866</v>
      </c>
      <c r="I20" s="265">
        <v>4277</v>
      </c>
      <c r="J20" s="265">
        <v>990</v>
      </c>
      <c r="K20" s="266">
        <f t="shared" si="0"/>
        <v>96772</v>
      </c>
      <c r="L20" s="148" t="s">
        <v>441</v>
      </c>
      <c r="M20" s="14"/>
      <c r="N20" s="14"/>
      <c r="O20" s="14"/>
      <c r="P20" s="14"/>
      <c r="Q20" s="14"/>
      <c r="R20" s="5"/>
    </row>
    <row r="21" spans="1:18" s="7" customFormat="1" ht="49.5" customHeight="1">
      <c r="A21" s="272" t="s">
        <v>425</v>
      </c>
      <c r="B21" s="267">
        <v>7921</v>
      </c>
      <c r="C21" s="267">
        <v>25482</v>
      </c>
      <c r="D21" s="267">
        <v>39481</v>
      </c>
      <c r="E21" s="267">
        <v>48261</v>
      </c>
      <c r="F21" s="267">
        <v>49176</v>
      </c>
      <c r="G21" s="267">
        <v>8697</v>
      </c>
      <c r="H21" s="267">
        <v>26208</v>
      </c>
      <c r="I21" s="267">
        <v>1404</v>
      </c>
      <c r="J21" s="267">
        <v>421</v>
      </c>
      <c r="K21" s="268">
        <f t="shared" si="0"/>
        <v>207051</v>
      </c>
      <c r="L21" s="147" t="s">
        <v>442</v>
      </c>
      <c r="M21" s="14"/>
      <c r="N21" s="14"/>
      <c r="O21" s="14"/>
      <c r="P21" s="14"/>
      <c r="Q21" s="14"/>
      <c r="R21" s="5"/>
    </row>
    <row r="22" spans="1:18" s="7" customFormat="1" ht="49.5" customHeight="1">
      <c r="A22" s="273" t="s">
        <v>426</v>
      </c>
      <c r="B22" s="265">
        <v>5578</v>
      </c>
      <c r="C22" s="265">
        <v>20459</v>
      </c>
      <c r="D22" s="265">
        <v>130310</v>
      </c>
      <c r="E22" s="265">
        <v>305744</v>
      </c>
      <c r="F22" s="265">
        <v>934678</v>
      </c>
      <c r="G22" s="265">
        <v>103303</v>
      </c>
      <c r="H22" s="265">
        <v>224136</v>
      </c>
      <c r="I22" s="265">
        <v>16460</v>
      </c>
      <c r="J22" s="265">
        <v>6777</v>
      </c>
      <c r="K22" s="266">
        <f t="shared" si="0"/>
        <v>1747445</v>
      </c>
      <c r="L22" s="149" t="s">
        <v>443</v>
      </c>
      <c r="M22" s="14"/>
      <c r="N22" s="14"/>
      <c r="O22" s="14"/>
      <c r="P22" s="14"/>
      <c r="Q22" s="14"/>
      <c r="R22" s="5"/>
    </row>
    <row r="23" spans="1:18" s="7" customFormat="1" ht="49.5" customHeight="1">
      <c r="A23" s="272" t="s">
        <v>159</v>
      </c>
      <c r="B23" s="267">
        <v>4794</v>
      </c>
      <c r="C23" s="267">
        <v>13917</v>
      </c>
      <c r="D23" s="267">
        <v>23133</v>
      </c>
      <c r="E23" s="267">
        <v>22394</v>
      </c>
      <c r="F23" s="267">
        <v>45551</v>
      </c>
      <c r="G23" s="267">
        <v>40722</v>
      </c>
      <c r="H23" s="267">
        <v>500002</v>
      </c>
      <c r="I23" s="267">
        <v>28323</v>
      </c>
      <c r="J23" s="267">
        <v>30786</v>
      </c>
      <c r="K23" s="268">
        <f t="shared" si="0"/>
        <v>709622</v>
      </c>
      <c r="L23" s="147" t="s">
        <v>444</v>
      </c>
      <c r="M23" s="14"/>
      <c r="N23" s="14"/>
      <c r="O23" s="14"/>
      <c r="P23" s="14"/>
      <c r="Q23" s="14"/>
      <c r="R23" s="5"/>
    </row>
    <row r="24" spans="1:17" ht="49.5" customHeight="1">
      <c r="A24" s="273" t="s">
        <v>427</v>
      </c>
      <c r="B24" s="265">
        <v>1697</v>
      </c>
      <c r="C24" s="265">
        <v>4466</v>
      </c>
      <c r="D24" s="265">
        <v>15905</v>
      </c>
      <c r="E24" s="265">
        <v>23559</v>
      </c>
      <c r="F24" s="265">
        <v>61385</v>
      </c>
      <c r="G24" s="265">
        <v>85353</v>
      </c>
      <c r="H24" s="265">
        <v>126381</v>
      </c>
      <c r="I24" s="265">
        <v>23139</v>
      </c>
      <c r="J24" s="265">
        <v>21118</v>
      </c>
      <c r="K24" s="266">
        <f t="shared" si="0"/>
        <v>363003</v>
      </c>
      <c r="L24" s="149" t="s">
        <v>445</v>
      </c>
      <c r="M24" s="12"/>
      <c r="N24" s="12"/>
      <c r="O24" s="12"/>
      <c r="P24" s="12"/>
      <c r="Q24" s="12"/>
    </row>
    <row r="25" spans="1:17" ht="49.5" customHeight="1">
      <c r="A25" s="272" t="s">
        <v>415</v>
      </c>
      <c r="B25" s="267">
        <v>0</v>
      </c>
      <c r="C25" s="267">
        <v>0</v>
      </c>
      <c r="D25" s="267">
        <v>528</v>
      </c>
      <c r="E25" s="267">
        <v>386</v>
      </c>
      <c r="F25" s="267">
        <v>4070</v>
      </c>
      <c r="G25" s="267">
        <v>1205</v>
      </c>
      <c r="H25" s="267">
        <v>1697</v>
      </c>
      <c r="I25" s="267">
        <v>266</v>
      </c>
      <c r="J25" s="267">
        <v>0</v>
      </c>
      <c r="K25" s="268">
        <f t="shared" si="0"/>
        <v>8152</v>
      </c>
      <c r="L25" s="146" t="s">
        <v>446</v>
      </c>
      <c r="M25" s="12"/>
      <c r="N25" s="12"/>
      <c r="O25" s="12"/>
      <c r="P25" s="12"/>
      <c r="Q25" s="12"/>
    </row>
    <row r="26" spans="1:17" ht="49.5" customHeight="1">
      <c r="A26" s="271" t="s">
        <v>416</v>
      </c>
      <c r="B26" s="265">
        <v>5073</v>
      </c>
      <c r="C26" s="265">
        <v>19629</v>
      </c>
      <c r="D26" s="265">
        <v>28092</v>
      </c>
      <c r="E26" s="265">
        <v>44972</v>
      </c>
      <c r="F26" s="265">
        <v>39192</v>
      </c>
      <c r="G26" s="265">
        <v>13040</v>
      </c>
      <c r="H26" s="265">
        <v>26189</v>
      </c>
      <c r="I26" s="265">
        <v>878</v>
      </c>
      <c r="J26" s="265">
        <v>433</v>
      </c>
      <c r="K26" s="266">
        <f t="shared" si="0"/>
        <v>177498</v>
      </c>
      <c r="L26" s="148" t="s">
        <v>447</v>
      </c>
      <c r="M26" s="12"/>
      <c r="N26" s="12"/>
      <c r="O26" s="12"/>
      <c r="P26" s="12"/>
      <c r="Q26" s="12"/>
    </row>
    <row r="27" spans="1:12" ht="49.5" customHeight="1">
      <c r="A27" s="272" t="s">
        <v>454</v>
      </c>
      <c r="B27" s="267">
        <v>14171</v>
      </c>
      <c r="C27" s="267">
        <v>86900</v>
      </c>
      <c r="D27" s="267">
        <v>86977</v>
      </c>
      <c r="E27" s="267">
        <v>122483</v>
      </c>
      <c r="F27" s="267">
        <v>67064</v>
      </c>
      <c r="G27" s="267">
        <v>6282</v>
      </c>
      <c r="H27" s="267">
        <v>10071</v>
      </c>
      <c r="I27" s="267">
        <v>0</v>
      </c>
      <c r="J27" s="267">
        <v>0</v>
      </c>
      <c r="K27" s="268">
        <f t="shared" si="0"/>
        <v>393948</v>
      </c>
      <c r="L27" s="207" t="s">
        <v>448</v>
      </c>
    </row>
    <row r="28" spans="1:12" ht="49.5" customHeight="1">
      <c r="A28" s="273" t="s">
        <v>428</v>
      </c>
      <c r="B28" s="265">
        <v>0</v>
      </c>
      <c r="C28" s="265">
        <v>561</v>
      </c>
      <c r="D28" s="265">
        <v>351</v>
      </c>
      <c r="E28" s="265">
        <v>532</v>
      </c>
      <c r="F28" s="265">
        <v>2551</v>
      </c>
      <c r="G28" s="265">
        <v>825</v>
      </c>
      <c r="H28" s="265">
        <v>3988</v>
      </c>
      <c r="I28" s="265">
        <v>0</v>
      </c>
      <c r="J28" s="265">
        <v>850</v>
      </c>
      <c r="K28" s="266">
        <f t="shared" si="0"/>
        <v>9658</v>
      </c>
      <c r="L28" s="149" t="s">
        <v>449</v>
      </c>
    </row>
    <row r="29" spans="1:12" ht="49.5" customHeight="1">
      <c r="A29" s="32" t="s">
        <v>83</v>
      </c>
      <c r="B29" s="270">
        <f>SUM(B8:B28)</f>
        <v>235791</v>
      </c>
      <c r="C29" s="270">
        <f aca="true" t="shared" si="1" ref="C29:J29">SUM(C8:C28)</f>
        <v>920000</v>
      </c>
      <c r="D29" s="270">
        <f t="shared" si="1"/>
        <v>1392515</v>
      </c>
      <c r="E29" s="270">
        <f t="shared" si="1"/>
        <v>1839291</v>
      </c>
      <c r="F29" s="270">
        <f t="shared" si="1"/>
        <v>2390413</v>
      </c>
      <c r="G29" s="270">
        <f t="shared" si="1"/>
        <v>557660</v>
      </c>
      <c r="H29" s="270">
        <f t="shared" si="1"/>
        <v>1794225</v>
      </c>
      <c r="I29" s="270">
        <f>SUM(I8:I28)</f>
        <v>116606</v>
      </c>
      <c r="J29" s="270">
        <f t="shared" si="1"/>
        <v>66881</v>
      </c>
      <c r="K29" s="270">
        <f>SUM(K8:K28)</f>
        <v>9313382</v>
      </c>
      <c r="L29" s="145" t="s">
        <v>7</v>
      </c>
    </row>
  </sheetData>
  <sheetProtection/>
  <mergeCells count="5">
    <mergeCell ref="A4:L4"/>
    <mergeCell ref="A5:A6"/>
    <mergeCell ref="L5:L6"/>
    <mergeCell ref="A2:L2"/>
    <mergeCell ref="A3:L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40" zoomScaleSheetLayoutView="50" zoomScalePageLayoutView="0" workbookViewId="0" topLeftCell="A23">
      <selection activeCell="A24" sqref="A24"/>
    </sheetView>
  </sheetViews>
  <sheetFormatPr defaultColWidth="15.7109375" defaultRowHeight="30" customHeight="1"/>
  <cols>
    <col min="1" max="1" width="64.8515625" style="8" customWidth="1"/>
    <col min="2" max="10" width="16.28125" style="8" customWidth="1"/>
    <col min="11" max="11" width="17.7109375" style="8" customWidth="1"/>
    <col min="12" max="12" width="62.421875" style="8" customWidth="1"/>
    <col min="13" max="13" width="21.421875" style="8" customWidth="1"/>
    <col min="14" max="16384" width="15.7109375" style="8" customWidth="1"/>
  </cols>
  <sheetData>
    <row r="1" spans="1:18" s="4" customFormat="1" ht="30" customHeight="1">
      <c r="A1" s="1" t="s">
        <v>160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161</v>
      </c>
      <c r="M1" s="19"/>
      <c r="N1" s="19"/>
      <c r="O1" s="19"/>
      <c r="P1" s="9"/>
      <c r="Q1" s="9"/>
      <c r="R1" s="9"/>
    </row>
    <row r="2" spans="1:15" s="5" customFormat="1" ht="30" customHeight="1">
      <c r="A2" s="354" t="s">
        <v>360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20"/>
      <c r="N2" s="20"/>
      <c r="O2" s="20"/>
    </row>
    <row r="3" spans="1:18" s="6" customFormat="1" ht="30" customHeight="1">
      <c r="A3" s="356" t="s">
        <v>394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11"/>
      <c r="N3" s="11"/>
      <c r="O3" s="11"/>
      <c r="P3" s="11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  <c r="Q4" s="5"/>
      <c r="R4" s="5"/>
    </row>
    <row r="5" spans="1:18" s="7" customFormat="1" ht="46.5" customHeight="1">
      <c r="A5" s="350" t="s">
        <v>152</v>
      </c>
      <c r="B5" s="161" t="s">
        <v>51</v>
      </c>
      <c r="C5" s="162" t="s">
        <v>52</v>
      </c>
      <c r="D5" s="162" t="s">
        <v>53</v>
      </c>
      <c r="E5" s="162" t="s">
        <v>54</v>
      </c>
      <c r="F5" s="151" t="s">
        <v>176</v>
      </c>
      <c r="G5" s="151" t="s">
        <v>55</v>
      </c>
      <c r="H5" s="151" t="s">
        <v>177</v>
      </c>
      <c r="I5" s="151" t="s">
        <v>57</v>
      </c>
      <c r="J5" s="162" t="s">
        <v>58</v>
      </c>
      <c r="K5" s="48" t="s">
        <v>83</v>
      </c>
      <c r="L5" s="352" t="s">
        <v>157</v>
      </c>
      <c r="M5" s="5"/>
      <c r="N5" s="5"/>
      <c r="O5" s="5"/>
      <c r="P5" s="5"/>
      <c r="Q5" s="5"/>
      <c r="R5" s="5"/>
    </row>
    <row r="6" spans="1:18" s="7" customFormat="1" ht="48" customHeight="1">
      <c r="A6" s="351"/>
      <c r="B6" s="163" t="s">
        <v>61</v>
      </c>
      <c r="C6" s="163" t="s">
        <v>62</v>
      </c>
      <c r="D6" s="163" t="s">
        <v>71</v>
      </c>
      <c r="E6" s="163" t="s">
        <v>72</v>
      </c>
      <c r="F6" s="163" t="s">
        <v>81</v>
      </c>
      <c r="G6" s="163" t="s">
        <v>73</v>
      </c>
      <c r="H6" s="163" t="s">
        <v>266</v>
      </c>
      <c r="I6" s="164" t="s">
        <v>267</v>
      </c>
      <c r="J6" s="163" t="s">
        <v>74</v>
      </c>
      <c r="K6" s="165" t="s">
        <v>7</v>
      </c>
      <c r="L6" s="353"/>
      <c r="M6" s="5"/>
      <c r="N6" s="5"/>
      <c r="O6" s="5"/>
      <c r="P6" s="5"/>
      <c r="Q6" s="5"/>
      <c r="R6" s="5"/>
    </row>
    <row r="7" spans="1:18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58"/>
      <c r="M7" s="5"/>
      <c r="N7" s="5"/>
      <c r="O7" s="5"/>
      <c r="P7" s="5"/>
      <c r="Q7" s="5"/>
      <c r="R7" s="5"/>
    </row>
    <row r="8" spans="1:18" s="7" customFormat="1" ht="49.5" customHeight="1">
      <c r="A8" s="271" t="s">
        <v>417</v>
      </c>
      <c r="B8" s="265">
        <v>40864</v>
      </c>
      <c r="C8" s="265">
        <v>55703</v>
      </c>
      <c r="D8" s="265">
        <v>63673</v>
      </c>
      <c r="E8" s="265">
        <v>40049</v>
      </c>
      <c r="F8" s="265">
        <v>29405</v>
      </c>
      <c r="G8" s="265">
        <v>2361</v>
      </c>
      <c r="H8" s="265">
        <v>4246</v>
      </c>
      <c r="I8" s="265">
        <v>102</v>
      </c>
      <c r="J8" s="265">
        <v>0</v>
      </c>
      <c r="K8" s="266">
        <f>SUM(B8:J8)</f>
        <v>236403</v>
      </c>
      <c r="L8" s="148" t="s">
        <v>429</v>
      </c>
      <c r="M8" s="14"/>
      <c r="N8" s="14"/>
      <c r="O8" s="14"/>
      <c r="P8" s="14"/>
      <c r="Q8" s="14"/>
      <c r="R8" s="5"/>
    </row>
    <row r="9" spans="1:18" s="7" customFormat="1" ht="49.5" customHeight="1">
      <c r="A9" s="272" t="s">
        <v>410</v>
      </c>
      <c r="B9" s="267">
        <v>366</v>
      </c>
      <c r="C9" s="267">
        <v>373</v>
      </c>
      <c r="D9" s="267">
        <v>4847</v>
      </c>
      <c r="E9" s="267">
        <v>9729</v>
      </c>
      <c r="F9" s="267">
        <v>37928</v>
      </c>
      <c r="G9" s="267">
        <v>10265</v>
      </c>
      <c r="H9" s="267">
        <v>23123</v>
      </c>
      <c r="I9" s="267">
        <v>1380</v>
      </c>
      <c r="J9" s="267">
        <v>0</v>
      </c>
      <c r="K9" s="268">
        <f aca="true" t="shared" si="0" ref="K9:K28">SUM(B9:J9)</f>
        <v>88011</v>
      </c>
      <c r="L9" s="147" t="s">
        <v>430</v>
      </c>
      <c r="M9" s="14"/>
      <c r="N9" s="14"/>
      <c r="O9" s="14"/>
      <c r="P9" s="14"/>
      <c r="Q9" s="14"/>
      <c r="R9" s="5"/>
    </row>
    <row r="10" spans="1:18" s="7" customFormat="1" ht="49.5" customHeight="1">
      <c r="A10" s="273" t="s">
        <v>411</v>
      </c>
      <c r="B10" s="265">
        <v>1064</v>
      </c>
      <c r="C10" s="265">
        <v>1399</v>
      </c>
      <c r="D10" s="265">
        <v>11500</v>
      </c>
      <c r="E10" s="265">
        <v>25179</v>
      </c>
      <c r="F10" s="265">
        <v>61854</v>
      </c>
      <c r="G10" s="265">
        <v>22117</v>
      </c>
      <c r="H10" s="265">
        <v>27348</v>
      </c>
      <c r="I10" s="265">
        <v>1788</v>
      </c>
      <c r="J10" s="265">
        <v>170</v>
      </c>
      <c r="K10" s="266">
        <f t="shared" si="0"/>
        <v>152419</v>
      </c>
      <c r="L10" s="149" t="s">
        <v>431</v>
      </c>
      <c r="M10" s="14"/>
      <c r="N10" s="14"/>
      <c r="O10" s="14"/>
      <c r="P10" s="14"/>
      <c r="Q10" s="14"/>
      <c r="R10" s="5"/>
    </row>
    <row r="11" spans="1:18" s="7" customFormat="1" ht="49.5" customHeight="1">
      <c r="A11" s="272" t="s">
        <v>418</v>
      </c>
      <c r="B11" s="267">
        <v>0</v>
      </c>
      <c r="C11" s="267">
        <v>0</v>
      </c>
      <c r="D11" s="267">
        <v>2334</v>
      </c>
      <c r="E11" s="267">
        <v>4591</v>
      </c>
      <c r="F11" s="267">
        <v>21711</v>
      </c>
      <c r="G11" s="267">
        <v>11734</v>
      </c>
      <c r="H11" s="267">
        <v>15913</v>
      </c>
      <c r="I11" s="267">
        <v>748</v>
      </c>
      <c r="J11" s="267">
        <v>0</v>
      </c>
      <c r="K11" s="268">
        <f t="shared" si="0"/>
        <v>57031</v>
      </c>
      <c r="L11" s="147" t="s">
        <v>432</v>
      </c>
      <c r="M11" s="14"/>
      <c r="N11" s="14"/>
      <c r="O11" s="14"/>
      <c r="P11" s="14"/>
      <c r="Q11" s="14"/>
      <c r="R11" s="5"/>
    </row>
    <row r="12" spans="1:18" s="7" customFormat="1" ht="49.5" customHeight="1">
      <c r="A12" s="273" t="s">
        <v>419</v>
      </c>
      <c r="B12" s="265">
        <v>312</v>
      </c>
      <c r="C12" s="265">
        <v>307</v>
      </c>
      <c r="D12" s="265">
        <v>1498</v>
      </c>
      <c r="E12" s="265">
        <v>2475</v>
      </c>
      <c r="F12" s="265">
        <v>10092</v>
      </c>
      <c r="G12" s="265">
        <v>2915</v>
      </c>
      <c r="H12" s="265">
        <v>3517</v>
      </c>
      <c r="I12" s="265">
        <v>718</v>
      </c>
      <c r="J12" s="265">
        <v>0</v>
      </c>
      <c r="K12" s="266">
        <f t="shared" si="0"/>
        <v>21834</v>
      </c>
      <c r="L12" s="149" t="s">
        <v>433</v>
      </c>
      <c r="M12" s="14"/>
      <c r="N12" s="14"/>
      <c r="O12" s="14"/>
      <c r="P12" s="14"/>
      <c r="Q12" s="14"/>
      <c r="R12" s="5"/>
    </row>
    <row r="13" spans="1:18" s="7" customFormat="1" ht="49.5" customHeight="1">
      <c r="A13" s="272" t="s">
        <v>420</v>
      </c>
      <c r="B13" s="267">
        <v>1001</v>
      </c>
      <c r="C13" s="267">
        <v>3132</v>
      </c>
      <c r="D13" s="267">
        <v>12982</v>
      </c>
      <c r="E13" s="267">
        <v>27447</v>
      </c>
      <c r="F13" s="267">
        <v>56919</v>
      </c>
      <c r="G13" s="267">
        <v>10947</v>
      </c>
      <c r="H13" s="267">
        <v>26630</v>
      </c>
      <c r="I13" s="267">
        <v>882</v>
      </c>
      <c r="J13" s="267">
        <v>245</v>
      </c>
      <c r="K13" s="268">
        <f t="shared" si="0"/>
        <v>140185</v>
      </c>
      <c r="L13" s="146" t="s">
        <v>434</v>
      </c>
      <c r="M13" s="14"/>
      <c r="N13" s="14"/>
      <c r="O13" s="14"/>
      <c r="P13" s="14"/>
      <c r="Q13" s="14"/>
      <c r="R13" s="5"/>
    </row>
    <row r="14" spans="1:18" s="7" customFormat="1" ht="49.5" customHeight="1">
      <c r="A14" s="273" t="s">
        <v>421</v>
      </c>
      <c r="B14" s="265">
        <v>10016</v>
      </c>
      <c r="C14" s="265">
        <v>15075</v>
      </c>
      <c r="D14" s="265">
        <v>38399</v>
      </c>
      <c r="E14" s="265">
        <v>50879</v>
      </c>
      <c r="F14" s="265">
        <v>87963</v>
      </c>
      <c r="G14" s="265">
        <v>17725</v>
      </c>
      <c r="H14" s="265">
        <v>25426</v>
      </c>
      <c r="I14" s="265">
        <v>782</v>
      </c>
      <c r="J14" s="265">
        <v>245</v>
      </c>
      <c r="K14" s="266">
        <f t="shared" si="0"/>
        <v>246510</v>
      </c>
      <c r="L14" s="149" t="s">
        <v>435</v>
      </c>
      <c r="M14" s="14"/>
      <c r="N14" s="14"/>
      <c r="O14" s="14"/>
      <c r="P14" s="14"/>
      <c r="Q14" s="14"/>
      <c r="R14" s="5"/>
    </row>
    <row r="15" spans="1:18" s="7" customFormat="1" ht="49.5" customHeight="1">
      <c r="A15" s="272" t="s">
        <v>412</v>
      </c>
      <c r="B15" s="267">
        <v>3941</v>
      </c>
      <c r="C15" s="267">
        <v>15125</v>
      </c>
      <c r="D15" s="267">
        <v>37869</v>
      </c>
      <c r="E15" s="267">
        <v>40169</v>
      </c>
      <c r="F15" s="267">
        <v>44063</v>
      </c>
      <c r="G15" s="267">
        <v>12519</v>
      </c>
      <c r="H15" s="267">
        <v>11678</v>
      </c>
      <c r="I15" s="267">
        <v>2030</v>
      </c>
      <c r="J15" s="267">
        <v>0</v>
      </c>
      <c r="K15" s="268">
        <f t="shared" si="0"/>
        <v>167394</v>
      </c>
      <c r="L15" s="147" t="s">
        <v>436</v>
      </c>
      <c r="M15" s="14"/>
      <c r="N15" s="14"/>
      <c r="O15" s="14"/>
      <c r="P15" s="14"/>
      <c r="Q15" s="14"/>
      <c r="R15" s="5"/>
    </row>
    <row r="16" spans="1:18" s="7" customFormat="1" ht="49.5" customHeight="1">
      <c r="A16" s="273" t="s">
        <v>422</v>
      </c>
      <c r="B16" s="265">
        <v>0</v>
      </c>
      <c r="C16" s="265">
        <v>112</v>
      </c>
      <c r="D16" s="265">
        <v>2403</v>
      </c>
      <c r="E16" s="265">
        <v>6465</v>
      </c>
      <c r="F16" s="265">
        <v>9101</v>
      </c>
      <c r="G16" s="265">
        <v>2268</v>
      </c>
      <c r="H16" s="265">
        <v>3622</v>
      </c>
      <c r="I16" s="265">
        <v>963</v>
      </c>
      <c r="J16" s="265">
        <v>366</v>
      </c>
      <c r="K16" s="266">
        <f t="shared" si="0"/>
        <v>25300</v>
      </c>
      <c r="L16" s="149" t="s">
        <v>437</v>
      </c>
      <c r="M16" s="14"/>
      <c r="N16" s="14"/>
      <c r="O16" s="14"/>
      <c r="P16" s="14"/>
      <c r="Q16" s="14"/>
      <c r="R16" s="5"/>
    </row>
    <row r="17" spans="1:18" s="7" customFormat="1" ht="49.5" customHeight="1">
      <c r="A17" s="272" t="s">
        <v>413</v>
      </c>
      <c r="B17" s="267">
        <v>0</v>
      </c>
      <c r="C17" s="267">
        <v>304</v>
      </c>
      <c r="D17" s="267">
        <v>266</v>
      </c>
      <c r="E17" s="267">
        <v>2042</v>
      </c>
      <c r="F17" s="267">
        <v>20201</v>
      </c>
      <c r="G17" s="267">
        <v>13628</v>
      </c>
      <c r="H17" s="267">
        <v>15468</v>
      </c>
      <c r="I17" s="267">
        <v>2054</v>
      </c>
      <c r="J17" s="267">
        <v>398</v>
      </c>
      <c r="K17" s="268">
        <f t="shared" si="0"/>
        <v>54361</v>
      </c>
      <c r="L17" s="147" t="s">
        <v>438</v>
      </c>
      <c r="M17" s="14"/>
      <c r="N17" s="14"/>
      <c r="O17" s="14"/>
      <c r="P17" s="14"/>
      <c r="Q17" s="14"/>
      <c r="R17" s="5"/>
    </row>
    <row r="18" spans="1:18" s="7" customFormat="1" ht="49.5" customHeight="1">
      <c r="A18" s="273" t="s">
        <v>423</v>
      </c>
      <c r="B18" s="265">
        <v>0</v>
      </c>
      <c r="C18" s="265">
        <v>0</v>
      </c>
      <c r="D18" s="265">
        <v>2136</v>
      </c>
      <c r="E18" s="265">
        <v>2474</v>
      </c>
      <c r="F18" s="265">
        <v>30882</v>
      </c>
      <c r="G18" s="265">
        <v>17631</v>
      </c>
      <c r="H18" s="265">
        <v>29077</v>
      </c>
      <c r="I18" s="265">
        <v>3183</v>
      </c>
      <c r="J18" s="265">
        <v>0</v>
      </c>
      <c r="K18" s="266">
        <f t="shared" si="0"/>
        <v>85383</v>
      </c>
      <c r="L18" s="149" t="s">
        <v>439</v>
      </c>
      <c r="M18" s="14"/>
      <c r="N18" s="14"/>
      <c r="O18" s="14"/>
      <c r="P18" s="14"/>
      <c r="Q18" s="14"/>
      <c r="R18" s="5"/>
    </row>
    <row r="19" spans="1:18" s="7" customFormat="1" ht="49.5" customHeight="1">
      <c r="A19" s="272" t="s">
        <v>414</v>
      </c>
      <c r="B19" s="267">
        <v>643</v>
      </c>
      <c r="C19" s="267">
        <v>4862</v>
      </c>
      <c r="D19" s="267">
        <v>6758</v>
      </c>
      <c r="E19" s="267">
        <v>12714</v>
      </c>
      <c r="F19" s="267">
        <v>16485</v>
      </c>
      <c r="G19" s="267">
        <v>2937</v>
      </c>
      <c r="H19" s="267">
        <v>9792</v>
      </c>
      <c r="I19" s="267">
        <v>701</v>
      </c>
      <c r="J19" s="267">
        <v>0</v>
      </c>
      <c r="K19" s="268">
        <f t="shared" si="0"/>
        <v>54892</v>
      </c>
      <c r="L19" s="146" t="s">
        <v>440</v>
      </c>
      <c r="M19" s="14"/>
      <c r="N19" s="14"/>
      <c r="O19" s="14"/>
      <c r="P19" s="14"/>
      <c r="Q19" s="14"/>
      <c r="R19" s="5"/>
    </row>
    <row r="20" spans="1:18" s="7" customFormat="1" ht="49.5" customHeight="1">
      <c r="A20" s="271" t="s">
        <v>424</v>
      </c>
      <c r="B20" s="265">
        <v>0</v>
      </c>
      <c r="C20" s="265">
        <v>0</v>
      </c>
      <c r="D20" s="265">
        <v>1061</v>
      </c>
      <c r="E20" s="265">
        <v>1419</v>
      </c>
      <c r="F20" s="265">
        <v>5165</v>
      </c>
      <c r="G20" s="265">
        <v>1995</v>
      </c>
      <c r="H20" s="265">
        <v>7113</v>
      </c>
      <c r="I20" s="265">
        <v>1368</v>
      </c>
      <c r="J20" s="265">
        <v>245</v>
      </c>
      <c r="K20" s="266">
        <f t="shared" si="0"/>
        <v>18366</v>
      </c>
      <c r="L20" s="148" t="s">
        <v>441</v>
      </c>
      <c r="M20" s="14"/>
      <c r="N20" s="14"/>
      <c r="O20" s="14"/>
      <c r="P20" s="14"/>
      <c r="Q20" s="14"/>
      <c r="R20" s="5"/>
    </row>
    <row r="21" spans="1:18" s="7" customFormat="1" ht="49.5" customHeight="1">
      <c r="A21" s="272" t="s">
        <v>425</v>
      </c>
      <c r="B21" s="267">
        <v>115</v>
      </c>
      <c r="C21" s="267">
        <v>3243</v>
      </c>
      <c r="D21" s="267">
        <v>14095</v>
      </c>
      <c r="E21" s="267">
        <v>19380</v>
      </c>
      <c r="F21" s="267">
        <v>29626</v>
      </c>
      <c r="G21" s="267">
        <v>4546</v>
      </c>
      <c r="H21" s="267">
        <v>5246</v>
      </c>
      <c r="I21" s="267">
        <v>331</v>
      </c>
      <c r="J21" s="267">
        <v>421</v>
      </c>
      <c r="K21" s="268">
        <f t="shared" si="0"/>
        <v>77003</v>
      </c>
      <c r="L21" s="147" t="s">
        <v>442</v>
      </c>
      <c r="M21" s="14"/>
      <c r="N21" s="14"/>
      <c r="O21" s="14"/>
      <c r="P21" s="14"/>
      <c r="Q21" s="14"/>
      <c r="R21" s="5"/>
    </row>
    <row r="22" spans="1:18" s="7" customFormat="1" ht="49.5" customHeight="1">
      <c r="A22" s="273" t="s">
        <v>426</v>
      </c>
      <c r="B22" s="265">
        <v>6265</v>
      </c>
      <c r="C22" s="265">
        <v>19682</v>
      </c>
      <c r="D22" s="265">
        <v>129065</v>
      </c>
      <c r="E22" s="265">
        <v>301750</v>
      </c>
      <c r="F22" s="265">
        <v>945618</v>
      </c>
      <c r="G22" s="265">
        <v>104813</v>
      </c>
      <c r="H22" s="265">
        <v>235498</v>
      </c>
      <c r="I22" s="265">
        <v>16363</v>
      </c>
      <c r="J22" s="265">
        <v>5803</v>
      </c>
      <c r="K22" s="266">
        <f t="shared" si="0"/>
        <v>1764857</v>
      </c>
      <c r="L22" s="149" t="s">
        <v>443</v>
      </c>
      <c r="M22" s="14"/>
      <c r="N22" s="14"/>
      <c r="O22" s="14"/>
      <c r="P22" s="14"/>
      <c r="Q22" s="14"/>
      <c r="R22" s="5"/>
    </row>
    <row r="23" spans="1:18" s="7" customFormat="1" ht="49.5" customHeight="1">
      <c r="A23" s="272" t="s">
        <v>159</v>
      </c>
      <c r="B23" s="267">
        <v>7337</v>
      </c>
      <c r="C23" s="267">
        <v>13707</v>
      </c>
      <c r="D23" s="267">
        <v>26115</v>
      </c>
      <c r="E23" s="267">
        <v>24435</v>
      </c>
      <c r="F23" s="267">
        <v>81702</v>
      </c>
      <c r="G23" s="267">
        <v>88827</v>
      </c>
      <c r="H23" s="267">
        <v>813680</v>
      </c>
      <c r="I23" s="267">
        <v>21553</v>
      </c>
      <c r="J23" s="267">
        <v>12607</v>
      </c>
      <c r="K23" s="268">
        <f t="shared" si="0"/>
        <v>1089963</v>
      </c>
      <c r="L23" s="147" t="s">
        <v>444</v>
      </c>
      <c r="M23" s="14"/>
      <c r="N23" s="14"/>
      <c r="O23" s="14"/>
      <c r="P23" s="14"/>
      <c r="Q23" s="14"/>
      <c r="R23" s="5"/>
    </row>
    <row r="24" spans="1:17" ht="49.5" customHeight="1">
      <c r="A24" s="273" t="s">
        <v>427</v>
      </c>
      <c r="B24" s="265">
        <v>762</v>
      </c>
      <c r="C24" s="265">
        <v>3432</v>
      </c>
      <c r="D24" s="265">
        <v>13808</v>
      </c>
      <c r="E24" s="265">
        <v>20291</v>
      </c>
      <c r="F24" s="265">
        <v>62238</v>
      </c>
      <c r="G24" s="265">
        <v>99503</v>
      </c>
      <c r="H24" s="265">
        <v>80974</v>
      </c>
      <c r="I24" s="265">
        <v>4605</v>
      </c>
      <c r="J24" s="265">
        <v>6752</v>
      </c>
      <c r="K24" s="266">
        <f t="shared" si="0"/>
        <v>292365</v>
      </c>
      <c r="L24" s="149" t="s">
        <v>445</v>
      </c>
      <c r="M24" s="12"/>
      <c r="N24" s="12"/>
      <c r="O24" s="12"/>
      <c r="P24" s="12"/>
      <c r="Q24" s="12"/>
    </row>
    <row r="25" spans="1:17" ht="49.5" customHeight="1">
      <c r="A25" s="272" t="s">
        <v>415</v>
      </c>
      <c r="B25" s="267">
        <v>0</v>
      </c>
      <c r="C25" s="267">
        <v>0</v>
      </c>
      <c r="D25" s="267">
        <v>472</v>
      </c>
      <c r="E25" s="267">
        <v>249</v>
      </c>
      <c r="F25" s="267">
        <v>2241</v>
      </c>
      <c r="G25" s="267">
        <v>304</v>
      </c>
      <c r="H25" s="267">
        <v>517</v>
      </c>
      <c r="I25" s="267">
        <v>0</v>
      </c>
      <c r="J25" s="267">
        <v>0</v>
      </c>
      <c r="K25" s="268">
        <f t="shared" si="0"/>
        <v>3783</v>
      </c>
      <c r="L25" s="146" t="s">
        <v>446</v>
      </c>
      <c r="M25" s="12"/>
      <c r="N25" s="12"/>
      <c r="O25" s="12"/>
      <c r="P25" s="12"/>
      <c r="Q25" s="12"/>
    </row>
    <row r="26" spans="1:17" ht="49.5" customHeight="1">
      <c r="A26" s="271" t="s">
        <v>416</v>
      </c>
      <c r="B26" s="265">
        <v>1180</v>
      </c>
      <c r="C26" s="265">
        <v>6078</v>
      </c>
      <c r="D26" s="265">
        <v>7490</v>
      </c>
      <c r="E26" s="265">
        <v>7850</v>
      </c>
      <c r="F26" s="265">
        <v>16641</v>
      </c>
      <c r="G26" s="265">
        <v>4854</v>
      </c>
      <c r="H26" s="265">
        <v>6211</v>
      </c>
      <c r="I26" s="265">
        <v>1213</v>
      </c>
      <c r="J26" s="265">
        <v>0</v>
      </c>
      <c r="K26" s="266">
        <f t="shared" si="0"/>
        <v>51517</v>
      </c>
      <c r="L26" s="148" t="s">
        <v>447</v>
      </c>
      <c r="M26" s="12"/>
      <c r="N26" s="12"/>
      <c r="O26" s="12"/>
      <c r="P26" s="12"/>
      <c r="Q26" s="12"/>
    </row>
    <row r="27" spans="1:12" ht="49.5" customHeight="1">
      <c r="A27" s="272" t="s">
        <v>454</v>
      </c>
      <c r="B27" s="267">
        <v>0</v>
      </c>
      <c r="C27" s="267">
        <v>466</v>
      </c>
      <c r="D27" s="267">
        <v>287</v>
      </c>
      <c r="E27" s="267">
        <v>403</v>
      </c>
      <c r="F27" s="267">
        <v>635</v>
      </c>
      <c r="G27" s="267">
        <v>0</v>
      </c>
      <c r="H27" s="267">
        <v>0</v>
      </c>
      <c r="I27" s="267">
        <v>0</v>
      </c>
      <c r="J27" s="267">
        <v>0</v>
      </c>
      <c r="K27" s="268">
        <f t="shared" si="0"/>
        <v>1791</v>
      </c>
      <c r="L27" s="207" t="s">
        <v>448</v>
      </c>
    </row>
    <row r="28" spans="1:12" ht="49.5" customHeight="1">
      <c r="A28" s="273" t="s">
        <v>428</v>
      </c>
      <c r="B28" s="265">
        <v>0</v>
      </c>
      <c r="C28" s="265">
        <v>0</v>
      </c>
      <c r="D28" s="265">
        <v>351</v>
      </c>
      <c r="E28" s="265">
        <v>266</v>
      </c>
      <c r="F28" s="265">
        <v>680</v>
      </c>
      <c r="G28" s="265">
        <v>0</v>
      </c>
      <c r="H28" s="265">
        <v>452</v>
      </c>
      <c r="I28" s="265">
        <v>0</v>
      </c>
      <c r="J28" s="265">
        <v>0</v>
      </c>
      <c r="K28" s="266">
        <f t="shared" si="0"/>
        <v>1749</v>
      </c>
      <c r="L28" s="149" t="s">
        <v>449</v>
      </c>
    </row>
    <row r="29" spans="1:12" ht="49.5" customHeight="1">
      <c r="A29" s="32" t="s">
        <v>83</v>
      </c>
      <c r="B29" s="270">
        <f>SUM(B8:B28)</f>
        <v>73866</v>
      </c>
      <c r="C29" s="270">
        <f aca="true" t="shared" si="1" ref="C29:J29">SUM(C8:C28)</f>
        <v>143000</v>
      </c>
      <c r="D29" s="270">
        <f t="shared" si="1"/>
        <v>377409</v>
      </c>
      <c r="E29" s="270">
        <f t="shared" si="1"/>
        <v>600256</v>
      </c>
      <c r="F29" s="270">
        <f t="shared" si="1"/>
        <v>1571150</v>
      </c>
      <c r="G29" s="270">
        <f t="shared" si="1"/>
        <v>431889</v>
      </c>
      <c r="H29" s="270">
        <f t="shared" si="1"/>
        <v>1345531</v>
      </c>
      <c r="I29" s="270">
        <f>SUM(I8:I28)</f>
        <v>60764</v>
      </c>
      <c r="J29" s="270">
        <f t="shared" si="1"/>
        <v>27252</v>
      </c>
      <c r="K29" s="270">
        <f>SUM(K8:K28)</f>
        <v>4631117</v>
      </c>
      <c r="L29" s="145" t="s">
        <v>7</v>
      </c>
    </row>
  </sheetData>
  <sheetProtection/>
  <mergeCells count="5">
    <mergeCell ref="A4:L4"/>
    <mergeCell ref="A5:A6"/>
    <mergeCell ref="L5:L6"/>
    <mergeCell ref="A2:L2"/>
    <mergeCell ref="A3:L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view="pageBreakPreview" zoomScale="50" zoomScaleNormal="40" zoomScaleSheetLayoutView="50" zoomScalePageLayoutView="0" workbookViewId="0" topLeftCell="A23">
      <selection activeCell="A24" sqref="A24"/>
    </sheetView>
  </sheetViews>
  <sheetFormatPr defaultColWidth="15.7109375" defaultRowHeight="30" customHeight="1"/>
  <cols>
    <col min="1" max="1" width="64.8515625" style="8" customWidth="1"/>
    <col min="2" max="10" width="16.28125" style="8" customWidth="1"/>
    <col min="11" max="11" width="17.7109375" style="8" customWidth="1"/>
    <col min="12" max="12" width="62.421875" style="8" customWidth="1"/>
    <col min="13" max="13" width="22.8515625" style="8" customWidth="1"/>
    <col min="14" max="16384" width="15.7109375" style="8" customWidth="1"/>
  </cols>
  <sheetData>
    <row r="1" spans="1:18" s="4" customFormat="1" ht="30" customHeight="1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309</v>
      </c>
      <c r="M1" s="19"/>
      <c r="N1" s="19"/>
      <c r="O1" s="19"/>
      <c r="P1" s="9"/>
      <c r="Q1" s="9"/>
      <c r="R1" s="9"/>
    </row>
    <row r="2" spans="1:15" s="5" customFormat="1" ht="30" customHeight="1">
      <c r="A2" s="354" t="s">
        <v>361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20"/>
      <c r="N2" s="20"/>
      <c r="O2" s="20"/>
    </row>
    <row r="3" spans="1:18" s="6" customFormat="1" ht="30" customHeight="1">
      <c r="A3" s="356" t="s">
        <v>395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11"/>
      <c r="N3" s="11"/>
      <c r="O3" s="11"/>
      <c r="P3" s="11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5"/>
      <c r="N4" s="5"/>
      <c r="O4" s="5"/>
      <c r="P4" s="5"/>
      <c r="Q4" s="5"/>
      <c r="R4" s="5"/>
    </row>
    <row r="5" spans="1:18" s="7" customFormat="1" ht="46.5" customHeight="1">
      <c r="A5" s="350" t="s">
        <v>152</v>
      </c>
      <c r="B5" s="161" t="s">
        <v>51</v>
      </c>
      <c r="C5" s="162" t="s">
        <v>52</v>
      </c>
      <c r="D5" s="162" t="s">
        <v>53</v>
      </c>
      <c r="E5" s="162" t="s">
        <v>54</v>
      </c>
      <c r="F5" s="151" t="s">
        <v>176</v>
      </c>
      <c r="G5" s="151" t="s">
        <v>55</v>
      </c>
      <c r="H5" s="151" t="s">
        <v>177</v>
      </c>
      <c r="I5" s="151" t="s">
        <v>57</v>
      </c>
      <c r="J5" s="162" t="s">
        <v>58</v>
      </c>
      <c r="K5" s="48" t="s">
        <v>83</v>
      </c>
      <c r="L5" s="352" t="s">
        <v>157</v>
      </c>
      <c r="M5" s="5"/>
      <c r="N5" s="5"/>
      <c r="O5" s="5"/>
      <c r="P5" s="5"/>
      <c r="Q5" s="5"/>
      <c r="R5" s="5"/>
    </row>
    <row r="6" spans="1:18" s="7" customFormat="1" ht="48" customHeight="1">
      <c r="A6" s="351"/>
      <c r="B6" s="163" t="s">
        <v>61</v>
      </c>
      <c r="C6" s="163" t="s">
        <v>62</v>
      </c>
      <c r="D6" s="163" t="s">
        <v>71</v>
      </c>
      <c r="E6" s="163" t="s">
        <v>72</v>
      </c>
      <c r="F6" s="163" t="s">
        <v>81</v>
      </c>
      <c r="G6" s="163" t="s">
        <v>73</v>
      </c>
      <c r="H6" s="163" t="s">
        <v>266</v>
      </c>
      <c r="I6" s="164" t="s">
        <v>267</v>
      </c>
      <c r="J6" s="163" t="s">
        <v>74</v>
      </c>
      <c r="K6" s="165" t="s">
        <v>7</v>
      </c>
      <c r="L6" s="353"/>
      <c r="M6" s="5"/>
      <c r="N6" s="5"/>
      <c r="O6" s="5"/>
      <c r="P6" s="5"/>
      <c r="Q6" s="5"/>
      <c r="R6" s="5"/>
    </row>
    <row r="7" spans="1:18" s="7" customFormat="1" ht="24" customHeight="1" hidden="1">
      <c r="A7" s="45"/>
      <c r="B7" s="37"/>
      <c r="C7" s="36"/>
      <c r="D7" s="36"/>
      <c r="E7" s="37"/>
      <c r="F7" s="37"/>
      <c r="G7" s="37"/>
      <c r="H7" s="37"/>
      <c r="I7" s="37"/>
      <c r="J7" s="37"/>
      <c r="K7" s="37"/>
      <c r="L7" s="158"/>
      <c r="M7" s="5"/>
      <c r="N7" s="5"/>
      <c r="O7" s="5"/>
      <c r="P7" s="5"/>
      <c r="Q7" s="5"/>
      <c r="R7" s="5"/>
    </row>
    <row r="8" spans="1:18" s="7" customFormat="1" ht="49.5" customHeight="1">
      <c r="A8" s="271" t="s">
        <v>417</v>
      </c>
      <c r="B8" s="265">
        <v>40157</v>
      </c>
      <c r="C8" s="265">
        <v>55703</v>
      </c>
      <c r="D8" s="265">
        <v>63601</v>
      </c>
      <c r="E8" s="265">
        <v>39925</v>
      </c>
      <c r="F8" s="265">
        <v>28636</v>
      </c>
      <c r="G8" s="265">
        <v>2361</v>
      </c>
      <c r="H8" s="265">
        <v>3943</v>
      </c>
      <c r="I8" s="265">
        <v>102</v>
      </c>
      <c r="J8" s="265">
        <v>0</v>
      </c>
      <c r="K8" s="266">
        <f>SUM(B8:J8)</f>
        <v>234428</v>
      </c>
      <c r="L8" s="148" t="s">
        <v>429</v>
      </c>
      <c r="M8" s="14"/>
      <c r="N8" s="14"/>
      <c r="O8" s="14"/>
      <c r="P8" s="14"/>
      <c r="Q8" s="14"/>
      <c r="R8" s="5"/>
    </row>
    <row r="9" spans="1:18" s="7" customFormat="1" ht="49.5" customHeight="1">
      <c r="A9" s="272" t="s">
        <v>410</v>
      </c>
      <c r="B9" s="267">
        <v>366</v>
      </c>
      <c r="C9" s="267">
        <v>373</v>
      </c>
      <c r="D9" s="267">
        <v>4847</v>
      </c>
      <c r="E9" s="267">
        <v>9729</v>
      </c>
      <c r="F9" s="267">
        <v>37589</v>
      </c>
      <c r="G9" s="267">
        <v>10265</v>
      </c>
      <c r="H9" s="267">
        <v>22731</v>
      </c>
      <c r="I9" s="267">
        <v>1380</v>
      </c>
      <c r="J9" s="267">
        <v>0</v>
      </c>
      <c r="K9" s="268">
        <f aca="true" t="shared" si="0" ref="K9:K28">SUM(B9:J9)</f>
        <v>87280</v>
      </c>
      <c r="L9" s="147" t="s">
        <v>430</v>
      </c>
      <c r="M9" s="14"/>
      <c r="N9" s="14"/>
      <c r="O9" s="14"/>
      <c r="P9" s="14"/>
      <c r="Q9" s="14"/>
      <c r="R9" s="5"/>
    </row>
    <row r="10" spans="1:18" s="7" customFormat="1" ht="49.5" customHeight="1">
      <c r="A10" s="273" t="s">
        <v>411</v>
      </c>
      <c r="B10" s="265">
        <v>1064</v>
      </c>
      <c r="C10" s="265">
        <v>1210</v>
      </c>
      <c r="D10" s="265">
        <v>11265</v>
      </c>
      <c r="E10" s="265">
        <v>24098</v>
      </c>
      <c r="F10" s="265">
        <v>57478</v>
      </c>
      <c r="G10" s="265">
        <v>21665</v>
      </c>
      <c r="H10" s="265">
        <v>26591</v>
      </c>
      <c r="I10" s="265">
        <v>1788</v>
      </c>
      <c r="J10" s="265">
        <v>170</v>
      </c>
      <c r="K10" s="266">
        <f t="shared" si="0"/>
        <v>145329</v>
      </c>
      <c r="L10" s="149" t="s">
        <v>431</v>
      </c>
      <c r="M10" s="14"/>
      <c r="N10" s="14"/>
      <c r="O10" s="14"/>
      <c r="P10" s="14"/>
      <c r="Q10" s="14"/>
      <c r="R10" s="5"/>
    </row>
    <row r="11" spans="1:18" s="7" customFormat="1" ht="49.5" customHeight="1">
      <c r="A11" s="272" t="s">
        <v>418</v>
      </c>
      <c r="B11" s="267">
        <v>0</v>
      </c>
      <c r="C11" s="267">
        <v>0</v>
      </c>
      <c r="D11" s="267">
        <v>2334</v>
      </c>
      <c r="E11" s="267">
        <v>4591</v>
      </c>
      <c r="F11" s="267">
        <v>21711</v>
      </c>
      <c r="G11" s="267">
        <v>11734</v>
      </c>
      <c r="H11" s="267">
        <v>15807</v>
      </c>
      <c r="I11" s="267">
        <v>748</v>
      </c>
      <c r="J11" s="267">
        <v>0</v>
      </c>
      <c r="K11" s="268">
        <f t="shared" si="0"/>
        <v>56925</v>
      </c>
      <c r="L11" s="147" t="s">
        <v>432</v>
      </c>
      <c r="M11" s="14"/>
      <c r="N11" s="14"/>
      <c r="O11" s="14"/>
      <c r="P11" s="14"/>
      <c r="Q11" s="14"/>
      <c r="R11" s="5"/>
    </row>
    <row r="12" spans="1:18" s="7" customFormat="1" ht="49.5" customHeight="1">
      <c r="A12" s="273" t="s">
        <v>419</v>
      </c>
      <c r="B12" s="265">
        <v>312</v>
      </c>
      <c r="C12" s="265">
        <v>307</v>
      </c>
      <c r="D12" s="265">
        <v>1498</v>
      </c>
      <c r="E12" s="265">
        <v>2475</v>
      </c>
      <c r="F12" s="265">
        <v>10092</v>
      </c>
      <c r="G12" s="265">
        <v>2915</v>
      </c>
      <c r="H12" s="265">
        <v>3517</v>
      </c>
      <c r="I12" s="265">
        <v>332</v>
      </c>
      <c r="J12" s="265">
        <v>0</v>
      </c>
      <c r="K12" s="266">
        <f t="shared" si="0"/>
        <v>21448</v>
      </c>
      <c r="L12" s="149" t="s">
        <v>433</v>
      </c>
      <c r="M12" s="14"/>
      <c r="N12" s="14"/>
      <c r="O12" s="14"/>
      <c r="P12" s="14"/>
      <c r="Q12" s="14"/>
      <c r="R12" s="5"/>
    </row>
    <row r="13" spans="1:18" s="7" customFormat="1" ht="49.5" customHeight="1">
      <c r="A13" s="272" t="s">
        <v>420</v>
      </c>
      <c r="B13" s="267">
        <v>1001</v>
      </c>
      <c r="C13" s="267">
        <v>3132</v>
      </c>
      <c r="D13" s="267">
        <v>12622</v>
      </c>
      <c r="E13" s="267">
        <v>27227</v>
      </c>
      <c r="F13" s="267">
        <v>56919</v>
      </c>
      <c r="G13" s="267">
        <v>10647</v>
      </c>
      <c r="H13" s="267">
        <v>26090</v>
      </c>
      <c r="I13" s="267">
        <v>882</v>
      </c>
      <c r="J13" s="267">
        <v>245</v>
      </c>
      <c r="K13" s="268">
        <f t="shared" si="0"/>
        <v>138765</v>
      </c>
      <c r="L13" s="146" t="s">
        <v>434</v>
      </c>
      <c r="M13" s="14"/>
      <c r="N13" s="14"/>
      <c r="O13" s="14"/>
      <c r="P13" s="14"/>
      <c r="Q13" s="14"/>
      <c r="R13" s="5"/>
    </row>
    <row r="14" spans="1:18" s="7" customFormat="1" ht="49.5" customHeight="1">
      <c r="A14" s="273" t="s">
        <v>421</v>
      </c>
      <c r="B14" s="265">
        <v>9521</v>
      </c>
      <c r="C14" s="265">
        <v>14519</v>
      </c>
      <c r="D14" s="265">
        <v>36131</v>
      </c>
      <c r="E14" s="265">
        <v>49786</v>
      </c>
      <c r="F14" s="265">
        <v>84191</v>
      </c>
      <c r="G14" s="265">
        <v>17394</v>
      </c>
      <c r="H14" s="265">
        <v>21956</v>
      </c>
      <c r="I14" s="265">
        <v>782</v>
      </c>
      <c r="J14" s="265">
        <v>245</v>
      </c>
      <c r="K14" s="266">
        <f t="shared" si="0"/>
        <v>234525</v>
      </c>
      <c r="L14" s="149" t="s">
        <v>435</v>
      </c>
      <c r="M14" s="14"/>
      <c r="N14" s="14"/>
      <c r="O14" s="14"/>
      <c r="P14" s="14"/>
      <c r="Q14" s="14"/>
      <c r="R14" s="5"/>
    </row>
    <row r="15" spans="1:18" s="7" customFormat="1" ht="49.5" customHeight="1">
      <c r="A15" s="272" t="s">
        <v>412</v>
      </c>
      <c r="B15" s="267">
        <v>3941</v>
      </c>
      <c r="C15" s="267">
        <v>15125</v>
      </c>
      <c r="D15" s="267">
        <v>37718</v>
      </c>
      <c r="E15" s="267">
        <v>39874</v>
      </c>
      <c r="F15" s="267">
        <v>43973</v>
      </c>
      <c r="G15" s="267">
        <v>12519</v>
      </c>
      <c r="H15" s="267">
        <v>11392</v>
      </c>
      <c r="I15" s="267">
        <v>2030</v>
      </c>
      <c r="J15" s="267">
        <v>0</v>
      </c>
      <c r="K15" s="268">
        <f t="shared" si="0"/>
        <v>166572</v>
      </c>
      <c r="L15" s="147" t="s">
        <v>436</v>
      </c>
      <c r="M15" s="14"/>
      <c r="N15" s="14"/>
      <c r="O15" s="14"/>
      <c r="P15" s="14"/>
      <c r="Q15" s="14"/>
      <c r="R15" s="5"/>
    </row>
    <row r="16" spans="1:18" s="7" customFormat="1" ht="49.5" customHeight="1">
      <c r="A16" s="273" t="s">
        <v>422</v>
      </c>
      <c r="B16" s="265">
        <v>0</v>
      </c>
      <c r="C16" s="265">
        <v>112</v>
      </c>
      <c r="D16" s="265">
        <v>1946</v>
      </c>
      <c r="E16" s="265">
        <v>5497</v>
      </c>
      <c r="F16" s="265">
        <v>7981</v>
      </c>
      <c r="G16" s="265">
        <v>1521</v>
      </c>
      <c r="H16" s="265">
        <v>3236</v>
      </c>
      <c r="I16" s="265">
        <v>963</v>
      </c>
      <c r="J16" s="265">
        <v>366</v>
      </c>
      <c r="K16" s="266">
        <f t="shared" si="0"/>
        <v>21622</v>
      </c>
      <c r="L16" s="149" t="s">
        <v>437</v>
      </c>
      <c r="M16" s="14"/>
      <c r="N16" s="14"/>
      <c r="O16" s="14"/>
      <c r="P16" s="14"/>
      <c r="Q16" s="14"/>
      <c r="R16" s="5"/>
    </row>
    <row r="17" spans="1:18" s="7" customFormat="1" ht="49.5" customHeight="1">
      <c r="A17" s="272" t="s">
        <v>413</v>
      </c>
      <c r="B17" s="267">
        <v>0</v>
      </c>
      <c r="C17" s="267">
        <v>304</v>
      </c>
      <c r="D17" s="267">
        <v>266</v>
      </c>
      <c r="E17" s="267">
        <v>2042</v>
      </c>
      <c r="F17" s="267">
        <v>20201</v>
      </c>
      <c r="G17" s="267">
        <v>13131</v>
      </c>
      <c r="H17" s="267">
        <v>14712</v>
      </c>
      <c r="I17" s="267">
        <v>2054</v>
      </c>
      <c r="J17" s="267">
        <v>398</v>
      </c>
      <c r="K17" s="268">
        <f t="shared" si="0"/>
        <v>53108</v>
      </c>
      <c r="L17" s="147" t="s">
        <v>438</v>
      </c>
      <c r="M17" s="14"/>
      <c r="N17" s="14"/>
      <c r="O17" s="14"/>
      <c r="P17" s="14"/>
      <c r="Q17" s="14"/>
      <c r="R17" s="5"/>
    </row>
    <row r="18" spans="1:18" s="7" customFormat="1" ht="49.5" customHeight="1">
      <c r="A18" s="273" t="s">
        <v>423</v>
      </c>
      <c r="B18" s="265">
        <v>0</v>
      </c>
      <c r="C18" s="265">
        <v>0</v>
      </c>
      <c r="D18" s="265">
        <v>2136</v>
      </c>
      <c r="E18" s="265">
        <v>2066</v>
      </c>
      <c r="F18" s="265">
        <v>29081</v>
      </c>
      <c r="G18" s="265">
        <v>17631</v>
      </c>
      <c r="H18" s="265">
        <v>24791</v>
      </c>
      <c r="I18" s="265">
        <v>2480</v>
      </c>
      <c r="J18" s="265">
        <v>0</v>
      </c>
      <c r="K18" s="266">
        <f t="shared" si="0"/>
        <v>78185</v>
      </c>
      <c r="L18" s="149" t="s">
        <v>439</v>
      </c>
      <c r="M18" s="14"/>
      <c r="N18" s="14"/>
      <c r="O18" s="14"/>
      <c r="P18" s="14"/>
      <c r="Q18" s="14"/>
      <c r="R18" s="5"/>
    </row>
    <row r="19" spans="1:18" s="7" customFormat="1" ht="49.5" customHeight="1">
      <c r="A19" s="272" t="s">
        <v>414</v>
      </c>
      <c r="B19" s="267">
        <v>643</v>
      </c>
      <c r="C19" s="267">
        <v>4705</v>
      </c>
      <c r="D19" s="267">
        <v>6758</v>
      </c>
      <c r="E19" s="267">
        <v>12714</v>
      </c>
      <c r="F19" s="267">
        <v>16376</v>
      </c>
      <c r="G19" s="267">
        <v>2937</v>
      </c>
      <c r="H19" s="267">
        <v>9792</v>
      </c>
      <c r="I19" s="267">
        <v>701</v>
      </c>
      <c r="J19" s="267">
        <v>0</v>
      </c>
      <c r="K19" s="268">
        <f t="shared" si="0"/>
        <v>54626</v>
      </c>
      <c r="L19" s="146" t="s">
        <v>440</v>
      </c>
      <c r="M19" s="14"/>
      <c r="N19" s="14"/>
      <c r="O19" s="14"/>
      <c r="P19" s="14"/>
      <c r="Q19" s="14"/>
      <c r="R19" s="5"/>
    </row>
    <row r="20" spans="1:18" s="7" customFormat="1" ht="49.5" customHeight="1">
      <c r="A20" s="271" t="s">
        <v>424</v>
      </c>
      <c r="B20" s="265">
        <v>0</v>
      </c>
      <c r="C20" s="265">
        <v>0</v>
      </c>
      <c r="D20" s="265">
        <v>1061</v>
      </c>
      <c r="E20" s="265">
        <v>1419</v>
      </c>
      <c r="F20" s="265">
        <v>4602</v>
      </c>
      <c r="G20" s="265">
        <v>1995</v>
      </c>
      <c r="H20" s="265">
        <v>5599</v>
      </c>
      <c r="I20" s="265">
        <v>1082</v>
      </c>
      <c r="J20" s="265">
        <v>245</v>
      </c>
      <c r="K20" s="266">
        <f t="shared" si="0"/>
        <v>16003</v>
      </c>
      <c r="L20" s="148" t="s">
        <v>441</v>
      </c>
      <c r="M20" s="14"/>
      <c r="N20" s="14"/>
      <c r="O20" s="14"/>
      <c r="P20" s="14"/>
      <c r="Q20" s="14"/>
      <c r="R20" s="5"/>
    </row>
    <row r="21" spans="1:18" s="7" customFormat="1" ht="49.5" customHeight="1">
      <c r="A21" s="272" t="s">
        <v>425</v>
      </c>
      <c r="B21" s="267">
        <v>115</v>
      </c>
      <c r="C21" s="267">
        <v>3243</v>
      </c>
      <c r="D21" s="267">
        <v>14015</v>
      </c>
      <c r="E21" s="267">
        <v>18562</v>
      </c>
      <c r="F21" s="267">
        <v>26402</v>
      </c>
      <c r="G21" s="267">
        <v>3683</v>
      </c>
      <c r="H21" s="267">
        <v>4523</v>
      </c>
      <c r="I21" s="267">
        <v>331</v>
      </c>
      <c r="J21" s="267">
        <v>421</v>
      </c>
      <c r="K21" s="268">
        <f t="shared" si="0"/>
        <v>71295</v>
      </c>
      <c r="L21" s="147" t="s">
        <v>442</v>
      </c>
      <c r="M21" s="14"/>
      <c r="N21" s="14"/>
      <c r="O21" s="14"/>
      <c r="P21" s="14"/>
      <c r="Q21" s="14"/>
      <c r="R21" s="5"/>
    </row>
    <row r="22" spans="1:18" s="7" customFormat="1" ht="49.5" customHeight="1">
      <c r="A22" s="273" t="s">
        <v>426</v>
      </c>
      <c r="B22" s="265">
        <v>5452</v>
      </c>
      <c r="C22" s="265">
        <v>19499</v>
      </c>
      <c r="D22" s="265">
        <v>127536</v>
      </c>
      <c r="E22" s="265">
        <v>300043</v>
      </c>
      <c r="F22" s="265">
        <v>933320</v>
      </c>
      <c r="G22" s="265">
        <v>100103</v>
      </c>
      <c r="H22" s="265">
        <v>210440</v>
      </c>
      <c r="I22" s="265">
        <v>15359</v>
      </c>
      <c r="J22" s="265">
        <v>5380</v>
      </c>
      <c r="K22" s="266">
        <f t="shared" si="0"/>
        <v>1717132</v>
      </c>
      <c r="L22" s="149" t="s">
        <v>443</v>
      </c>
      <c r="M22" s="14"/>
      <c r="N22" s="14"/>
      <c r="O22" s="14"/>
      <c r="P22" s="14"/>
      <c r="Q22" s="14"/>
      <c r="R22" s="5"/>
    </row>
    <row r="23" spans="1:18" s="7" customFormat="1" ht="49.5" customHeight="1">
      <c r="A23" s="272" t="s">
        <v>159</v>
      </c>
      <c r="B23" s="267">
        <v>4257</v>
      </c>
      <c r="C23" s="267">
        <v>9273</v>
      </c>
      <c r="D23" s="267">
        <v>19797</v>
      </c>
      <c r="E23" s="267">
        <v>17968</v>
      </c>
      <c r="F23" s="267">
        <v>41933</v>
      </c>
      <c r="G23" s="267">
        <v>36297</v>
      </c>
      <c r="H23" s="267">
        <v>433756</v>
      </c>
      <c r="I23" s="267">
        <v>13138</v>
      </c>
      <c r="J23" s="267">
        <v>8520</v>
      </c>
      <c r="K23" s="268">
        <f t="shared" si="0"/>
        <v>584939</v>
      </c>
      <c r="L23" s="147" t="s">
        <v>444</v>
      </c>
      <c r="M23" s="14"/>
      <c r="N23" s="14"/>
      <c r="O23" s="14"/>
      <c r="P23" s="14"/>
      <c r="Q23" s="14"/>
      <c r="R23" s="5"/>
    </row>
    <row r="24" spans="1:17" ht="49.5" customHeight="1">
      <c r="A24" s="273" t="s">
        <v>427</v>
      </c>
      <c r="B24" s="265">
        <v>458</v>
      </c>
      <c r="C24" s="265">
        <v>3129</v>
      </c>
      <c r="D24" s="265">
        <v>12897</v>
      </c>
      <c r="E24" s="265">
        <v>17897</v>
      </c>
      <c r="F24" s="265">
        <v>50127</v>
      </c>
      <c r="G24" s="265">
        <v>71538</v>
      </c>
      <c r="H24" s="265">
        <v>52860</v>
      </c>
      <c r="I24" s="265">
        <v>2736</v>
      </c>
      <c r="J24" s="265">
        <v>5624</v>
      </c>
      <c r="K24" s="266">
        <f t="shared" si="0"/>
        <v>217266</v>
      </c>
      <c r="L24" s="149" t="s">
        <v>445</v>
      </c>
      <c r="M24" s="12"/>
      <c r="N24" s="12"/>
      <c r="O24" s="12"/>
      <c r="P24" s="12"/>
      <c r="Q24" s="12"/>
    </row>
    <row r="25" spans="1:17" ht="49.5" customHeight="1">
      <c r="A25" s="272" t="s">
        <v>415</v>
      </c>
      <c r="B25" s="267">
        <v>0</v>
      </c>
      <c r="C25" s="267">
        <v>0</v>
      </c>
      <c r="D25" s="267">
        <v>342</v>
      </c>
      <c r="E25" s="267">
        <v>78</v>
      </c>
      <c r="F25" s="267">
        <v>2241</v>
      </c>
      <c r="G25" s="267">
        <v>304</v>
      </c>
      <c r="H25" s="267">
        <v>517</v>
      </c>
      <c r="I25" s="267">
        <v>0</v>
      </c>
      <c r="J25" s="267">
        <v>0</v>
      </c>
      <c r="K25" s="268">
        <f t="shared" si="0"/>
        <v>3482</v>
      </c>
      <c r="L25" s="146" t="s">
        <v>446</v>
      </c>
      <c r="M25" s="12"/>
      <c r="N25" s="12"/>
      <c r="O25" s="12"/>
      <c r="P25" s="12"/>
      <c r="Q25" s="12"/>
    </row>
    <row r="26" spans="1:17" ht="49.5" customHeight="1">
      <c r="A26" s="271" t="s">
        <v>416</v>
      </c>
      <c r="B26" s="265">
        <v>1180</v>
      </c>
      <c r="C26" s="265">
        <v>5801</v>
      </c>
      <c r="D26" s="265">
        <v>6794</v>
      </c>
      <c r="E26" s="265">
        <v>7099</v>
      </c>
      <c r="F26" s="265">
        <v>15006</v>
      </c>
      <c r="G26" s="265">
        <v>4666</v>
      </c>
      <c r="H26" s="265">
        <v>3982</v>
      </c>
      <c r="I26" s="265">
        <v>878</v>
      </c>
      <c r="J26" s="265">
        <v>0</v>
      </c>
      <c r="K26" s="266">
        <f t="shared" si="0"/>
        <v>45406</v>
      </c>
      <c r="L26" s="148" t="s">
        <v>447</v>
      </c>
      <c r="M26" s="12"/>
      <c r="N26" s="12"/>
      <c r="O26" s="12"/>
      <c r="P26" s="12"/>
      <c r="Q26" s="12"/>
    </row>
    <row r="27" spans="1:12" ht="49.5" customHeight="1">
      <c r="A27" s="272" t="s">
        <v>454</v>
      </c>
      <c r="B27" s="267">
        <v>0</v>
      </c>
      <c r="C27" s="267">
        <v>0</v>
      </c>
      <c r="D27" s="267">
        <v>132</v>
      </c>
      <c r="E27" s="267">
        <v>403</v>
      </c>
      <c r="F27" s="267">
        <v>635</v>
      </c>
      <c r="G27" s="267">
        <v>0</v>
      </c>
      <c r="H27" s="267">
        <v>0</v>
      </c>
      <c r="I27" s="267">
        <v>0</v>
      </c>
      <c r="J27" s="267">
        <v>0</v>
      </c>
      <c r="K27" s="268">
        <f t="shared" si="0"/>
        <v>1170</v>
      </c>
      <c r="L27" s="207" t="s">
        <v>448</v>
      </c>
    </row>
    <row r="28" spans="1:12" ht="49.5" customHeight="1">
      <c r="A28" s="273" t="s">
        <v>428</v>
      </c>
      <c r="B28" s="265">
        <v>0</v>
      </c>
      <c r="C28" s="265">
        <v>0</v>
      </c>
      <c r="D28" s="265">
        <v>351</v>
      </c>
      <c r="E28" s="265">
        <v>266</v>
      </c>
      <c r="F28" s="265">
        <v>680</v>
      </c>
      <c r="G28" s="265">
        <v>0</v>
      </c>
      <c r="H28" s="265">
        <v>452</v>
      </c>
      <c r="I28" s="265">
        <v>0</v>
      </c>
      <c r="J28" s="265">
        <v>0</v>
      </c>
      <c r="K28" s="266">
        <f t="shared" si="0"/>
        <v>1749</v>
      </c>
      <c r="L28" s="149" t="s">
        <v>449</v>
      </c>
    </row>
    <row r="29" spans="1:12" ht="49.5" customHeight="1">
      <c r="A29" s="32" t="s">
        <v>83</v>
      </c>
      <c r="B29" s="270">
        <f>SUM(B8:B28)</f>
        <v>68467</v>
      </c>
      <c r="C29" s="270">
        <f aca="true" t="shared" si="1" ref="C29:J29">SUM(C8:C28)</f>
        <v>136435</v>
      </c>
      <c r="D29" s="270">
        <f t="shared" si="1"/>
        <v>364047</v>
      </c>
      <c r="E29" s="270">
        <f t="shared" si="1"/>
        <v>583759</v>
      </c>
      <c r="F29" s="270">
        <f t="shared" si="1"/>
        <v>1489174</v>
      </c>
      <c r="G29" s="270">
        <f t="shared" si="1"/>
        <v>343306</v>
      </c>
      <c r="H29" s="270">
        <f t="shared" si="1"/>
        <v>896687</v>
      </c>
      <c r="I29" s="270">
        <f>SUM(I8:I28)</f>
        <v>47766</v>
      </c>
      <c r="J29" s="270">
        <f t="shared" si="1"/>
        <v>21614</v>
      </c>
      <c r="K29" s="270">
        <f>SUM(K8:K28)</f>
        <v>3951255</v>
      </c>
      <c r="L29" s="145" t="s">
        <v>7</v>
      </c>
    </row>
  </sheetData>
  <sheetProtection/>
  <mergeCells count="5">
    <mergeCell ref="A4:L4"/>
    <mergeCell ref="A5:A6"/>
    <mergeCell ref="L5:L6"/>
    <mergeCell ref="A2:L2"/>
    <mergeCell ref="A3:L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zoomScale="40" zoomScaleNormal="40" zoomScaleSheetLayoutView="50" zoomScalePageLayoutView="0" workbookViewId="0" topLeftCell="A20">
      <selection activeCell="A24" sqref="A24"/>
    </sheetView>
  </sheetViews>
  <sheetFormatPr defaultColWidth="15.7109375" defaultRowHeight="30" customHeight="1"/>
  <cols>
    <col min="1" max="1" width="64.8515625" style="8" customWidth="1"/>
    <col min="2" max="5" width="25.7109375" style="8" customWidth="1"/>
    <col min="6" max="6" width="27.7109375" style="8" customWidth="1"/>
    <col min="7" max="7" width="62.57421875" style="8" customWidth="1"/>
    <col min="8" max="16384" width="15.7109375" style="8" customWidth="1"/>
  </cols>
  <sheetData>
    <row r="1" spans="1:17" s="4" customFormat="1" ht="30" customHeight="1">
      <c r="A1" s="1" t="s">
        <v>329</v>
      </c>
      <c r="B1" s="1"/>
      <c r="C1" s="1"/>
      <c r="D1" s="1"/>
      <c r="E1" s="1"/>
      <c r="F1" s="1"/>
      <c r="G1" s="2" t="s">
        <v>338</v>
      </c>
      <c r="H1" s="19"/>
      <c r="I1" s="19"/>
      <c r="J1" s="19"/>
      <c r="K1" s="19"/>
      <c r="L1" s="19"/>
      <c r="M1" s="19"/>
      <c r="N1" s="19"/>
      <c r="O1" s="9"/>
      <c r="P1" s="9"/>
      <c r="Q1" s="9"/>
    </row>
    <row r="2" spans="1:14" s="5" customFormat="1" ht="30" customHeight="1">
      <c r="A2" s="354" t="s">
        <v>362</v>
      </c>
      <c r="B2" s="354"/>
      <c r="C2" s="354"/>
      <c r="D2" s="354"/>
      <c r="E2" s="354"/>
      <c r="F2" s="354"/>
      <c r="G2" s="354"/>
      <c r="H2" s="18"/>
      <c r="I2" s="18"/>
      <c r="J2" s="18"/>
      <c r="K2" s="18"/>
      <c r="L2" s="20"/>
      <c r="M2" s="20"/>
      <c r="N2" s="20"/>
    </row>
    <row r="3" spans="1:17" s="6" customFormat="1" ht="30" customHeight="1">
      <c r="A3" s="356" t="s">
        <v>396</v>
      </c>
      <c r="B3" s="356"/>
      <c r="C3" s="356"/>
      <c r="D3" s="356"/>
      <c r="E3" s="356"/>
      <c r="F3" s="356"/>
      <c r="G3" s="356"/>
      <c r="H3" s="11"/>
      <c r="I3" s="11"/>
      <c r="J3" s="11"/>
      <c r="K3" s="11"/>
      <c r="L3" s="11"/>
      <c r="M3" s="11"/>
      <c r="N3" s="11"/>
      <c r="O3" s="11"/>
      <c r="P3" s="5"/>
      <c r="Q3" s="5"/>
    </row>
    <row r="4" spans="1:17" s="6" customFormat="1" ht="30" customHeight="1">
      <c r="A4" s="333"/>
      <c r="B4" s="333"/>
      <c r="C4" s="333"/>
      <c r="D4" s="333"/>
      <c r="E4" s="333"/>
      <c r="F4" s="333"/>
      <c r="G4" s="333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>
      <c r="A5" s="360" t="s">
        <v>152</v>
      </c>
      <c r="B5" s="166" t="s">
        <v>182</v>
      </c>
      <c r="C5" s="166" t="s">
        <v>66</v>
      </c>
      <c r="D5" s="166" t="s">
        <v>68</v>
      </c>
      <c r="E5" s="166" t="s">
        <v>69</v>
      </c>
      <c r="F5" s="167" t="s">
        <v>83</v>
      </c>
      <c r="G5" s="352" t="s">
        <v>157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>
      <c r="A6" s="361"/>
      <c r="B6" s="168" t="s">
        <v>65</v>
      </c>
      <c r="C6" s="168" t="s">
        <v>67</v>
      </c>
      <c r="D6" s="168" t="s">
        <v>75</v>
      </c>
      <c r="E6" s="168" t="s">
        <v>76</v>
      </c>
      <c r="F6" s="165" t="s">
        <v>7</v>
      </c>
      <c r="G6" s="35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45"/>
      <c r="B7" s="37"/>
      <c r="C7" s="36"/>
      <c r="D7" s="36"/>
      <c r="E7" s="37"/>
      <c r="F7" s="37"/>
      <c r="G7" s="158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45" customHeight="1">
      <c r="A8" s="271" t="s">
        <v>417</v>
      </c>
      <c r="B8" s="265">
        <v>68969</v>
      </c>
      <c r="C8" s="265">
        <v>495743</v>
      </c>
      <c r="D8" s="265">
        <v>2162</v>
      </c>
      <c r="E8" s="265">
        <v>5545</v>
      </c>
      <c r="F8" s="266">
        <f>SUM(B8:E8)</f>
        <v>572419</v>
      </c>
      <c r="G8" s="148" t="s">
        <v>429</v>
      </c>
      <c r="H8" s="14"/>
      <c r="I8" s="14"/>
      <c r="J8" s="14"/>
      <c r="K8" s="14"/>
      <c r="L8" s="14"/>
      <c r="M8" s="14"/>
      <c r="N8" s="14"/>
      <c r="O8" s="14"/>
      <c r="P8" s="14"/>
      <c r="Q8" s="5"/>
    </row>
    <row r="9" spans="1:17" s="7" customFormat="1" ht="45" customHeight="1">
      <c r="A9" s="272" t="s">
        <v>410</v>
      </c>
      <c r="B9" s="267">
        <v>25791</v>
      </c>
      <c r="C9" s="267">
        <v>88389</v>
      </c>
      <c r="D9" s="267">
        <v>447</v>
      </c>
      <c r="E9" s="267">
        <v>0</v>
      </c>
      <c r="F9" s="268">
        <f aca="true" t="shared" si="0" ref="F9:F28">SUM(B9:E9)</f>
        <v>114627</v>
      </c>
      <c r="G9" s="147" t="s">
        <v>430</v>
      </c>
      <c r="H9" s="14"/>
      <c r="I9" s="14"/>
      <c r="J9" s="14"/>
      <c r="K9" s="14"/>
      <c r="L9" s="14"/>
      <c r="M9" s="14"/>
      <c r="N9" s="14"/>
      <c r="O9" s="14"/>
      <c r="P9" s="14"/>
      <c r="Q9" s="5"/>
    </row>
    <row r="10" spans="1:17" s="7" customFormat="1" ht="45" customHeight="1">
      <c r="A10" s="273" t="s">
        <v>411</v>
      </c>
      <c r="B10" s="265">
        <v>98572</v>
      </c>
      <c r="C10" s="265">
        <v>535097</v>
      </c>
      <c r="D10" s="265">
        <v>2179</v>
      </c>
      <c r="E10" s="265">
        <v>1087</v>
      </c>
      <c r="F10" s="266">
        <f t="shared" si="0"/>
        <v>636935</v>
      </c>
      <c r="G10" s="149" t="s">
        <v>431</v>
      </c>
      <c r="H10" s="14"/>
      <c r="I10" s="14"/>
      <c r="J10" s="14"/>
      <c r="K10" s="14"/>
      <c r="L10" s="14"/>
      <c r="M10" s="14"/>
      <c r="N10" s="14"/>
      <c r="O10" s="14"/>
      <c r="P10" s="14"/>
      <c r="Q10" s="5"/>
    </row>
    <row r="11" spans="1:17" s="7" customFormat="1" ht="45" customHeight="1">
      <c r="A11" s="272" t="s">
        <v>418</v>
      </c>
      <c r="B11" s="267">
        <v>18696</v>
      </c>
      <c r="C11" s="267">
        <v>58410</v>
      </c>
      <c r="D11" s="267">
        <v>428</v>
      </c>
      <c r="E11" s="267">
        <v>0</v>
      </c>
      <c r="F11" s="268">
        <f t="shared" si="0"/>
        <v>77534</v>
      </c>
      <c r="G11" s="147" t="s">
        <v>432</v>
      </c>
      <c r="H11" s="14"/>
      <c r="I11" s="14"/>
      <c r="J11" s="14"/>
      <c r="K11" s="14"/>
      <c r="L11" s="14"/>
      <c r="M11" s="14"/>
      <c r="N11" s="14"/>
      <c r="O11" s="14"/>
      <c r="P11" s="14"/>
      <c r="Q11" s="5"/>
    </row>
    <row r="12" spans="1:17" s="7" customFormat="1" ht="45" customHeight="1">
      <c r="A12" s="273" t="s">
        <v>419</v>
      </c>
      <c r="B12" s="265">
        <v>9906</v>
      </c>
      <c r="C12" s="265">
        <v>45154</v>
      </c>
      <c r="D12" s="265">
        <v>0</v>
      </c>
      <c r="E12" s="265">
        <v>0</v>
      </c>
      <c r="F12" s="266">
        <f t="shared" si="0"/>
        <v>55060</v>
      </c>
      <c r="G12" s="149" t="s">
        <v>433</v>
      </c>
      <c r="H12" s="14"/>
      <c r="I12" s="14"/>
      <c r="J12" s="14"/>
      <c r="K12" s="14"/>
      <c r="L12" s="14"/>
      <c r="M12" s="14"/>
      <c r="N12" s="14"/>
      <c r="O12" s="14"/>
      <c r="P12" s="14"/>
      <c r="Q12" s="5"/>
    </row>
    <row r="13" spans="1:17" s="7" customFormat="1" ht="45" customHeight="1">
      <c r="A13" s="272" t="s">
        <v>420</v>
      </c>
      <c r="B13" s="267">
        <v>253098</v>
      </c>
      <c r="C13" s="267">
        <v>1472369</v>
      </c>
      <c r="D13" s="267">
        <v>4628</v>
      </c>
      <c r="E13" s="267">
        <v>1613</v>
      </c>
      <c r="F13" s="268">
        <f t="shared" si="0"/>
        <v>1731708</v>
      </c>
      <c r="G13" s="146" t="s">
        <v>434</v>
      </c>
      <c r="H13" s="14"/>
      <c r="I13" s="14"/>
      <c r="J13" s="14"/>
      <c r="K13" s="14"/>
      <c r="L13" s="14"/>
      <c r="M13" s="14"/>
      <c r="N13" s="14"/>
      <c r="O13" s="14"/>
      <c r="P13" s="14"/>
      <c r="Q13" s="5"/>
    </row>
    <row r="14" spans="1:17" s="7" customFormat="1" ht="45" customHeight="1">
      <c r="A14" s="273" t="s">
        <v>421</v>
      </c>
      <c r="B14" s="265">
        <v>259931</v>
      </c>
      <c r="C14" s="265">
        <v>1316589</v>
      </c>
      <c r="D14" s="265">
        <v>6936</v>
      </c>
      <c r="E14" s="265">
        <v>4809</v>
      </c>
      <c r="F14" s="266">
        <f t="shared" si="0"/>
        <v>1588265</v>
      </c>
      <c r="G14" s="149" t="s">
        <v>435</v>
      </c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1:17" s="7" customFormat="1" ht="45" customHeight="1">
      <c r="A15" s="272" t="s">
        <v>412</v>
      </c>
      <c r="B15" s="267">
        <v>51092</v>
      </c>
      <c r="C15" s="267">
        <v>264633</v>
      </c>
      <c r="D15" s="267">
        <v>2033</v>
      </c>
      <c r="E15" s="267">
        <v>466</v>
      </c>
      <c r="F15" s="268">
        <f t="shared" si="0"/>
        <v>318224</v>
      </c>
      <c r="G15" s="147" t="s">
        <v>436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7" s="7" customFormat="1" ht="45" customHeight="1">
      <c r="A16" s="273" t="s">
        <v>422</v>
      </c>
      <c r="B16" s="265">
        <v>49378</v>
      </c>
      <c r="C16" s="265">
        <v>202447</v>
      </c>
      <c r="D16" s="265">
        <v>575</v>
      </c>
      <c r="E16" s="265">
        <v>459</v>
      </c>
      <c r="F16" s="266">
        <f t="shared" si="0"/>
        <v>252859</v>
      </c>
      <c r="G16" s="149" t="s">
        <v>437</v>
      </c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1:17" s="7" customFormat="1" ht="45" customHeight="1">
      <c r="A17" s="272" t="s">
        <v>413</v>
      </c>
      <c r="B17" s="267">
        <v>24643</v>
      </c>
      <c r="C17" s="267">
        <v>80319</v>
      </c>
      <c r="D17" s="267">
        <v>1675</v>
      </c>
      <c r="E17" s="267">
        <v>128</v>
      </c>
      <c r="F17" s="268">
        <f t="shared" si="0"/>
        <v>106765</v>
      </c>
      <c r="G17" s="147" t="s">
        <v>438</v>
      </c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1:17" s="7" customFormat="1" ht="45" customHeight="1">
      <c r="A18" s="273" t="s">
        <v>423</v>
      </c>
      <c r="B18" s="265">
        <v>28668</v>
      </c>
      <c r="C18" s="265">
        <v>86188</v>
      </c>
      <c r="D18" s="265">
        <v>1026</v>
      </c>
      <c r="E18" s="265">
        <v>0</v>
      </c>
      <c r="F18" s="266">
        <f t="shared" si="0"/>
        <v>115882</v>
      </c>
      <c r="G18" s="149" t="s">
        <v>439</v>
      </c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1:17" s="7" customFormat="1" ht="45" customHeight="1">
      <c r="A19" s="272" t="s">
        <v>414</v>
      </c>
      <c r="B19" s="267">
        <v>12391</v>
      </c>
      <c r="C19" s="267">
        <v>76060</v>
      </c>
      <c r="D19" s="267">
        <v>794</v>
      </c>
      <c r="E19" s="267">
        <v>354</v>
      </c>
      <c r="F19" s="268">
        <f t="shared" si="0"/>
        <v>89599</v>
      </c>
      <c r="G19" s="146" t="s">
        <v>440</v>
      </c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1:17" s="7" customFormat="1" ht="45" customHeight="1">
      <c r="A20" s="271" t="s">
        <v>424</v>
      </c>
      <c r="B20" s="265">
        <v>11249</v>
      </c>
      <c r="C20" s="265">
        <v>87642</v>
      </c>
      <c r="D20" s="265">
        <v>704</v>
      </c>
      <c r="E20" s="265">
        <v>0</v>
      </c>
      <c r="F20" s="266">
        <f t="shared" si="0"/>
        <v>99595</v>
      </c>
      <c r="G20" s="148" t="s">
        <v>441</v>
      </c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1:17" s="7" customFormat="1" ht="45" customHeight="1">
      <c r="A21" s="272" t="s">
        <v>425</v>
      </c>
      <c r="B21" s="267">
        <v>50898</v>
      </c>
      <c r="C21" s="267">
        <v>158143</v>
      </c>
      <c r="D21" s="267">
        <v>2536</v>
      </c>
      <c r="E21" s="267">
        <v>1284</v>
      </c>
      <c r="F21" s="268">
        <f t="shared" si="0"/>
        <v>212861</v>
      </c>
      <c r="G21" s="147" t="s">
        <v>442</v>
      </c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1:17" s="7" customFormat="1" ht="45" customHeight="1">
      <c r="A22" s="273" t="s">
        <v>426</v>
      </c>
      <c r="B22" s="265">
        <v>322977</v>
      </c>
      <c r="C22" s="265">
        <v>1453792</v>
      </c>
      <c r="D22" s="265">
        <v>16610</v>
      </c>
      <c r="E22" s="265">
        <v>2935</v>
      </c>
      <c r="F22" s="266">
        <f t="shared" si="0"/>
        <v>1796314</v>
      </c>
      <c r="G22" s="149" t="s">
        <v>443</v>
      </c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1:17" s="7" customFormat="1" ht="45" customHeight="1">
      <c r="A23" s="272" t="s">
        <v>159</v>
      </c>
      <c r="B23" s="267">
        <v>162630</v>
      </c>
      <c r="C23" s="267">
        <v>1047378</v>
      </c>
      <c r="D23" s="267">
        <v>23474</v>
      </c>
      <c r="E23" s="267">
        <v>10437</v>
      </c>
      <c r="F23" s="268">
        <f t="shared" si="0"/>
        <v>1243919</v>
      </c>
      <c r="G23" s="147" t="s">
        <v>444</v>
      </c>
      <c r="H23" s="14"/>
      <c r="I23" s="14"/>
      <c r="J23" s="14"/>
      <c r="K23" s="14"/>
      <c r="L23" s="14"/>
      <c r="M23" s="14"/>
      <c r="N23" s="14"/>
      <c r="O23" s="14"/>
      <c r="P23" s="14"/>
      <c r="Q23" s="5"/>
    </row>
    <row r="24" spans="1:16" ht="45" customHeight="1">
      <c r="A24" s="273" t="s">
        <v>427</v>
      </c>
      <c r="B24" s="265">
        <v>102896</v>
      </c>
      <c r="C24" s="265">
        <v>391741</v>
      </c>
      <c r="D24" s="265">
        <v>8294</v>
      </c>
      <c r="E24" s="265">
        <v>3878</v>
      </c>
      <c r="F24" s="266">
        <f t="shared" si="0"/>
        <v>506809</v>
      </c>
      <c r="G24" s="149" t="s">
        <v>445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45" customHeight="1">
      <c r="A25" s="272" t="s">
        <v>415</v>
      </c>
      <c r="B25" s="267">
        <v>2286</v>
      </c>
      <c r="C25" s="267">
        <v>6662</v>
      </c>
      <c r="D25" s="267">
        <v>0</v>
      </c>
      <c r="E25" s="267">
        <v>0</v>
      </c>
      <c r="F25" s="268">
        <f t="shared" si="0"/>
        <v>8948</v>
      </c>
      <c r="G25" s="146" t="s">
        <v>446</v>
      </c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45" customHeight="1">
      <c r="A26" s="271" t="s">
        <v>416</v>
      </c>
      <c r="B26" s="265">
        <v>34917</v>
      </c>
      <c r="C26" s="265">
        <v>155061</v>
      </c>
      <c r="D26" s="265">
        <v>1548</v>
      </c>
      <c r="E26" s="265">
        <v>640</v>
      </c>
      <c r="F26" s="266">
        <f t="shared" si="0"/>
        <v>192166</v>
      </c>
      <c r="G26" s="148" t="s">
        <v>447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1:7" ht="45" customHeight="1">
      <c r="A27" s="272" t="s">
        <v>454</v>
      </c>
      <c r="B27" s="267">
        <v>142663</v>
      </c>
      <c r="C27" s="267">
        <v>743648</v>
      </c>
      <c r="D27" s="267">
        <v>10858</v>
      </c>
      <c r="E27" s="267">
        <v>7417</v>
      </c>
      <c r="F27" s="268">
        <f t="shared" si="0"/>
        <v>904586</v>
      </c>
      <c r="G27" s="207" t="s">
        <v>448</v>
      </c>
    </row>
    <row r="28" spans="1:7" ht="45" customHeight="1">
      <c r="A28" s="273" t="s">
        <v>428</v>
      </c>
      <c r="B28" s="265">
        <v>595</v>
      </c>
      <c r="C28" s="265">
        <v>9063</v>
      </c>
      <c r="D28" s="265">
        <v>0</v>
      </c>
      <c r="E28" s="265">
        <v>0</v>
      </c>
      <c r="F28" s="266">
        <f t="shared" si="0"/>
        <v>9658</v>
      </c>
      <c r="G28" s="149" t="s">
        <v>449</v>
      </c>
    </row>
    <row r="29" spans="1:7" ht="49.5" customHeight="1">
      <c r="A29" s="32" t="s">
        <v>83</v>
      </c>
      <c r="B29" s="270">
        <f>SUM(B8:B28)</f>
        <v>1732246</v>
      </c>
      <c r="C29" s="270">
        <f>SUM(C8:C28)</f>
        <v>8774528</v>
      </c>
      <c r="D29" s="270">
        <f>SUM(D8:D28)</f>
        <v>86907</v>
      </c>
      <c r="E29" s="270">
        <f>SUM(E8:E28)</f>
        <v>41052</v>
      </c>
      <c r="F29" s="270">
        <f>SUM(F8:F28)</f>
        <v>10634733</v>
      </c>
      <c r="G29" s="145" t="s">
        <v>7</v>
      </c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40" zoomScaleNormal="40" zoomScaleSheetLayoutView="50" zoomScalePageLayoutView="0" workbookViewId="0" topLeftCell="A17">
      <selection activeCell="A24" sqref="A24"/>
    </sheetView>
  </sheetViews>
  <sheetFormatPr defaultColWidth="15.7109375" defaultRowHeight="30" customHeight="1"/>
  <cols>
    <col min="1" max="1" width="64.8515625" style="8" customWidth="1"/>
    <col min="2" max="5" width="25.7109375" style="8" customWidth="1"/>
    <col min="6" max="6" width="27.7109375" style="8" customWidth="1"/>
    <col min="7" max="7" width="62.57421875" style="8" customWidth="1"/>
    <col min="8" max="16384" width="15.7109375" style="8" customWidth="1"/>
  </cols>
  <sheetData>
    <row r="1" spans="1:18" s="4" customFormat="1" ht="30" customHeight="1">
      <c r="A1" s="1" t="s">
        <v>174</v>
      </c>
      <c r="B1" s="1"/>
      <c r="C1" s="1"/>
      <c r="D1" s="1"/>
      <c r="E1" s="1"/>
      <c r="F1" s="1"/>
      <c r="G1" s="2" t="s">
        <v>175</v>
      </c>
      <c r="H1" s="19"/>
      <c r="I1" s="19"/>
      <c r="J1" s="19"/>
      <c r="K1" s="9"/>
      <c r="L1" s="19"/>
      <c r="M1" s="19"/>
      <c r="N1" s="19"/>
      <c r="O1" s="19"/>
      <c r="P1" s="9"/>
      <c r="Q1" s="9"/>
      <c r="R1" s="9"/>
    </row>
    <row r="2" spans="1:15" s="5" customFormat="1" ht="30" customHeight="1">
      <c r="A2" s="354" t="s">
        <v>363</v>
      </c>
      <c r="B2" s="354"/>
      <c r="C2" s="354"/>
      <c r="D2" s="354"/>
      <c r="E2" s="354"/>
      <c r="F2" s="354"/>
      <c r="G2" s="354"/>
      <c r="H2" s="18"/>
      <c r="I2" s="18"/>
      <c r="J2" s="18"/>
      <c r="K2" s="18"/>
      <c r="L2" s="20"/>
      <c r="M2" s="20"/>
      <c r="N2" s="20"/>
      <c r="O2" s="20"/>
    </row>
    <row r="3" spans="1:18" s="6" customFormat="1" ht="30" customHeight="1">
      <c r="A3" s="356" t="s">
        <v>397</v>
      </c>
      <c r="B3" s="356"/>
      <c r="C3" s="356"/>
      <c r="D3" s="356"/>
      <c r="E3" s="356"/>
      <c r="F3" s="356"/>
      <c r="G3" s="356"/>
      <c r="H3" s="11"/>
      <c r="I3" s="11"/>
      <c r="J3" s="11"/>
      <c r="K3" s="11"/>
      <c r="L3" s="11"/>
      <c r="M3" s="11"/>
      <c r="N3" s="11"/>
      <c r="O3" s="11"/>
      <c r="P3" s="11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>
      <c r="A5" s="360" t="s">
        <v>152</v>
      </c>
      <c r="B5" s="166" t="s">
        <v>182</v>
      </c>
      <c r="C5" s="166" t="s">
        <v>66</v>
      </c>
      <c r="D5" s="166" t="s">
        <v>68</v>
      </c>
      <c r="E5" s="166" t="s">
        <v>69</v>
      </c>
      <c r="F5" s="167" t="s">
        <v>83</v>
      </c>
      <c r="G5" s="352" t="s">
        <v>157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>
      <c r="A6" s="361"/>
      <c r="B6" s="168" t="s">
        <v>65</v>
      </c>
      <c r="C6" s="168" t="s">
        <v>67</v>
      </c>
      <c r="D6" s="168" t="s">
        <v>75</v>
      </c>
      <c r="E6" s="168" t="s">
        <v>76</v>
      </c>
      <c r="F6" s="165" t="s">
        <v>7</v>
      </c>
      <c r="G6" s="353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45"/>
      <c r="B7" s="37"/>
      <c r="C7" s="36"/>
      <c r="D7" s="36"/>
      <c r="E7" s="37"/>
      <c r="F7" s="37"/>
      <c r="G7" s="158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45" customHeight="1">
      <c r="A8" s="271" t="s">
        <v>417</v>
      </c>
      <c r="B8" s="265">
        <v>68164</v>
      </c>
      <c r="C8" s="265">
        <v>494540</v>
      </c>
      <c r="D8" s="265">
        <v>1990</v>
      </c>
      <c r="E8" s="265">
        <v>4886</v>
      </c>
      <c r="F8" s="266">
        <f>SUM(B8:E8)</f>
        <v>569580</v>
      </c>
      <c r="G8" s="148" t="s">
        <v>429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5"/>
    </row>
    <row r="9" spans="1:18" s="7" customFormat="1" ht="45" customHeight="1">
      <c r="A9" s="272" t="s">
        <v>410</v>
      </c>
      <c r="B9" s="267">
        <v>25497</v>
      </c>
      <c r="C9" s="267">
        <v>87590</v>
      </c>
      <c r="D9" s="267">
        <v>447</v>
      </c>
      <c r="E9" s="267">
        <v>0</v>
      </c>
      <c r="F9" s="268">
        <f aca="true" t="shared" si="0" ref="F9:F28">SUM(B9:E9)</f>
        <v>113534</v>
      </c>
      <c r="G9" s="147" t="s">
        <v>430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spans="1:18" s="7" customFormat="1" ht="45" customHeight="1">
      <c r="A10" s="273" t="s">
        <v>411</v>
      </c>
      <c r="B10" s="265">
        <v>92861</v>
      </c>
      <c r="C10" s="265">
        <v>531377</v>
      </c>
      <c r="D10" s="265">
        <v>1893</v>
      </c>
      <c r="E10" s="265">
        <v>898</v>
      </c>
      <c r="F10" s="266">
        <f t="shared" si="0"/>
        <v>627029</v>
      </c>
      <c r="G10" s="149" t="s">
        <v>431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"/>
    </row>
    <row r="11" spans="1:18" s="7" customFormat="1" ht="45" customHeight="1">
      <c r="A11" s="272" t="s">
        <v>418</v>
      </c>
      <c r="B11" s="267">
        <v>18590</v>
      </c>
      <c r="C11" s="267">
        <v>58410</v>
      </c>
      <c r="D11" s="267">
        <v>428</v>
      </c>
      <c r="E11" s="267">
        <v>0</v>
      </c>
      <c r="F11" s="268">
        <f t="shared" si="0"/>
        <v>77428</v>
      </c>
      <c r="G11" s="147" t="s">
        <v>432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5"/>
    </row>
    <row r="12" spans="1:18" s="7" customFormat="1" ht="45" customHeight="1">
      <c r="A12" s="273" t="s">
        <v>419</v>
      </c>
      <c r="B12" s="265">
        <v>9520</v>
      </c>
      <c r="C12" s="265">
        <v>44785</v>
      </c>
      <c r="D12" s="265">
        <v>0</v>
      </c>
      <c r="E12" s="265">
        <v>0</v>
      </c>
      <c r="F12" s="266">
        <f t="shared" si="0"/>
        <v>54305</v>
      </c>
      <c r="G12" s="149" t="s">
        <v>433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"/>
    </row>
    <row r="13" spans="1:18" s="7" customFormat="1" ht="45" customHeight="1">
      <c r="A13" s="272" t="s">
        <v>420</v>
      </c>
      <c r="B13" s="267">
        <v>251120</v>
      </c>
      <c r="C13" s="267">
        <v>1465367</v>
      </c>
      <c r="D13" s="267">
        <v>4628</v>
      </c>
      <c r="E13" s="267">
        <v>1613</v>
      </c>
      <c r="F13" s="268">
        <f t="shared" si="0"/>
        <v>1722728</v>
      </c>
      <c r="G13" s="146" t="s">
        <v>434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5"/>
    </row>
    <row r="14" spans="1:18" s="7" customFormat="1" ht="45" customHeight="1">
      <c r="A14" s="273" t="s">
        <v>421</v>
      </c>
      <c r="B14" s="265">
        <v>252730</v>
      </c>
      <c r="C14" s="265">
        <v>1305908</v>
      </c>
      <c r="D14" s="265">
        <v>5613</v>
      </c>
      <c r="E14" s="265">
        <v>3456</v>
      </c>
      <c r="F14" s="266">
        <f t="shared" si="0"/>
        <v>1567707</v>
      </c>
      <c r="G14" s="149" t="s">
        <v>435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5"/>
    </row>
    <row r="15" spans="1:17" s="7" customFormat="1" ht="45" customHeight="1">
      <c r="A15" s="272" t="s">
        <v>412</v>
      </c>
      <c r="B15" s="267">
        <v>50828</v>
      </c>
      <c r="C15" s="267">
        <v>262411</v>
      </c>
      <c r="D15" s="267">
        <v>2033</v>
      </c>
      <c r="E15" s="267">
        <v>466</v>
      </c>
      <c r="F15" s="268">
        <f t="shared" si="0"/>
        <v>315738</v>
      </c>
      <c r="G15" s="147" t="s">
        <v>436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8" s="7" customFormat="1" ht="45" customHeight="1">
      <c r="A16" s="273" t="s">
        <v>422</v>
      </c>
      <c r="B16" s="265">
        <v>47822</v>
      </c>
      <c r="C16" s="265">
        <v>200197</v>
      </c>
      <c r="D16" s="265">
        <v>380</v>
      </c>
      <c r="E16" s="265">
        <v>459</v>
      </c>
      <c r="F16" s="266">
        <f t="shared" si="0"/>
        <v>248858</v>
      </c>
      <c r="G16" s="149" t="s">
        <v>437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"/>
    </row>
    <row r="17" spans="1:18" s="7" customFormat="1" ht="45" customHeight="1">
      <c r="A17" s="272" t="s">
        <v>413</v>
      </c>
      <c r="B17" s="267">
        <v>24216</v>
      </c>
      <c r="C17" s="267">
        <v>79493</v>
      </c>
      <c r="D17" s="267">
        <v>1472</v>
      </c>
      <c r="E17" s="267">
        <v>128</v>
      </c>
      <c r="F17" s="268">
        <f t="shared" si="0"/>
        <v>105309</v>
      </c>
      <c r="G17" s="147" t="s">
        <v>438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"/>
    </row>
    <row r="18" spans="1:18" s="7" customFormat="1" ht="45" customHeight="1">
      <c r="A18" s="273" t="s">
        <v>423</v>
      </c>
      <c r="B18" s="265">
        <v>26911</v>
      </c>
      <c r="C18" s="265">
        <v>80747</v>
      </c>
      <c r="D18" s="265">
        <v>1026</v>
      </c>
      <c r="E18" s="265">
        <v>0</v>
      </c>
      <c r="F18" s="266">
        <f t="shared" si="0"/>
        <v>108684</v>
      </c>
      <c r="G18" s="149" t="s">
        <v>439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"/>
    </row>
    <row r="19" spans="1:18" s="7" customFormat="1" ht="45" customHeight="1">
      <c r="A19" s="272" t="s">
        <v>414</v>
      </c>
      <c r="B19" s="267">
        <v>12391</v>
      </c>
      <c r="C19" s="267">
        <v>75951</v>
      </c>
      <c r="D19" s="267">
        <v>794</v>
      </c>
      <c r="E19" s="267">
        <v>197</v>
      </c>
      <c r="F19" s="268">
        <f t="shared" si="0"/>
        <v>89333</v>
      </c>
      <c r="G19" s="146" t="s">
        <v>440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5"/>
    </row>
    <row r="20" spans="1:18" s="7" customFormat="1" ht="45" customHeight="1">
      <c r="A20" s="271" t="s">
        <v>424</v>
      </c>
      <c r="B20" s="265">
        <v>9949</v>
      </c>
      <c r="C20" s="265">
        <v>86119</v>
      </c>
      <c r="D20" s="265">
        <v>704</v>
      </c>
      <c r="E20" s="265">
        <v>0</v>
      </c>
      <c r="F20" s="266">
        <f t="shared" si="0"/>
        <v>96772</v>
      </c>
      <c r="G20" s="148" t="s">
        <v>441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</row>
    <row r="21" spans="1:18" s="7" customFormat="1" ht="45" customHeight="1">
      <c r="A21" s="272" t="s">
        <v>425</v>
      </c>
      <c r="B21" s="267">
        <v>47536</v>
      </c>
      <c r="C21" s="267">
        <v>156172</v>
      </c>
      <c r="D21" s="267">
        <v>2229</v>
      </c>
      <c r="E21" s="267">
        <v>1114</v>
      </c>
      <c r="F21" s="268">
        <f t="shared" si="0"/>
        <v>207051</v>
      </c>
      <c r="G21" s="147" t="s">
        <v>442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"/>
    </row>
    <row r="22" spans="1:18" s="7" customFormat="1" ht="45" customHeight="1">
      <c r="A22" s="273" t="s">
        <v>426</v>
      </c>
      <c r="B22" s="265">
        <v>313169</v>
      </c>
      <c r="C22" s="265">
        <v>1419049</v>
      </c>
      <c r="D22" s="265">
        <v>13438</v>
      </c>
      <c r="E22" s="265">
        <v>1789</v>
      </c>
      <c r="F22" s="266">
        <f t="shared" si="0"/>
        <v>1747445</v>
      </c>
      <c r="G22" s="149" t="s">
        <v>443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</row>
    <row r="23" spans="1:18" s="7" customFormat="1" ht="45" customHeight="1">
      <c r="A23" s="272" t="s">
        <v>159</v>
      </c>
      <c r="B23" s="267">
        <v>81705</v>
      </c>
      <c r="C23" s="267">
        <v>618545</v>
      </c>
      <c r="D23" s="267">
        <v>7261</v>
      </c>
      <c r="E23" s="267">
        <v>2111</v>
      </c>
      <c r="F23" s="268">
        <f t="shared" si="0"/>
        <v>709622</v>
      </c>
      <c r="G23" s="147" t="s">
        <v>444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"/>
    </row>
    <row r="24" spans="1:17" ht="45" customHeight="1">
      <c r="A24" s="273" t="s">
        <v>427</v>
      </c>
      <c r="B24" s="265">
        <v>61368</v>
      </c>
      <c r="C24" s="265">
        <v>295082</v>
      </c>
      <c r="D24" s="265">
        <v>4278</v>
      </c>
      <c r="E24" s="265">
        <v>2275</v>
      </c>
      <c r="F24" s="266">
        <f t="shared" si="0"/>
        <v>363003</v>
      </c>
      <c r="G24" s="149" t="s">
        <v>445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45" customHeight="1">
      <c r="A25" s="272" t="s">
        <v>415</v>
      </c>
      <c r="B25" s="267">
        <v>1985</v>
      </c>
      <c r="C25" s="267">
        <v>6167</v>
      </c>
      <c r="D25" s="267">
        <v>0</v>
      </c>
      <c r="E25" s="267">
        <v>0</v>
      </c>
      <c r="F25" s="268">
        <f t="shared" si="0"/>
        <v>8152</v>
      </c>
      <c r="G25" s="146" t="s">
        <v>446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45" customHeight="1">
      <c r="A26" s="271" t="s">
        <v>416</v>
      </c>
      <c r="B26" s="265">
        <v>30619</v>
      </c>
      <c r="C26" s="265">
        <v>146116</v>
      </c>
      <c r="D26" s="265">
        <v>363</v>
      </c>
      <c r="E26" s="265">
        <v>400</v>
      </c>
      <c r="F26" s="266">
        <f t="shared" si="0"/>
        <v>177498</v>
      </c>
      <c r="G26" s="148" t="s">
        <v>447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7" ht="45" customHeight="1">
      <c r="A27" s="272" t="s">
        <v>454</v>
      </c>
      <c r="B27" s="267">
        <v>49319</v>
      </c>
      <c r="C27" s="267">
        <v>341220</v>
      </c>
      <c r="D27" s="267">
        <v>1577</v>
      </c>
      <c r="E27" s="267">
        <v>1832</v>
      </c>
      <c r="F27" s="268">
        <f t="shared" si="0"/>
        <v>393948</v>
      </c>
      <c r="G27" s="207" t="s">
        <v>448</v>
      </c>
    </row>
    <row r="28" spans="1:7" ht="45" customHeight="1">
      <c r="A28" s="273" t="s">
        <v>428</v>
      </c>
      <c r="B28" s="265">
        <v>595</v>
      </c>
      <c r="C28" s="265">
        <v>9063</v>
      </c>
      <c r="D28" s="265">
        <v>0</v>
      </c>
      <c r="E28" s="265">
        <v>0</v>
      </c>
      <c r="F28" s="266">
        <f t="shared" si="0"/>
        <v>9658</v>
      </c>
      <c r="G28" s="149" t="s">
        <v>449</v>
      </c>
    </row>
    <row r="29" spans="1:7" ht="49.5" customHeight="1">
      <c r="A29" s="32" t="s">
        <v>83</v>
      </c>
      <c r="B29" s="270">
        <f>SUM(B8:B28)</f>
        <v>1476895</v>
      </c>
      <c r="C29" s="270">
        <f>SUM(C8:C28)</f>
        <v>7764309</v>
      </c>
      <c r="D29" s="270">
        <f>SUM(D8:D28)</f>
        <v>50554</v>
      </c>
      <c r="E29" s="270">
        <f>SUM(E8:E28)</f>
        <v>21624</v>
      </c>
      <c r="F29" s="270">
        <f>SUM(F8:F28)</f>
        <v>9313382</v>
      </c>
      <c r="G29" s="145" t="s">
        <v>7</v>
      </c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T27"/>
  <sheetViews>
    <sheetView rightToLeft="1" zoomScale="50" zoomScaleNormal="50" zoomScalePageLayoutView="0" workbookViewId="0" topLeftCell="A1">
      <selection activeCell="A1" sqref="A1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9" width="15.7109375" style="8" customWidth="1"/>
    <col min="20" max="20" width="17.57421875" style="8" bestFit="1" customWidth="1"/>
    <col min="21" max="16384" width="15.7109375" style="8" customWidth="1"/>
  </cols>
  <sheetData>
    <row r="1" spans="1:11" s="4" customFormat="1" ht="30" customHeight="1">
      <c r="A1" s="1" t="s">
        <v>231</v>
      </c>
      <c r="B1" s="1"/>
      <c r="C1" s="1"/>
      <c r="D1" s="1"/>
      <c r="E1" s="1"/>
      <c r="F1" s="1"/>
      <c r="G1" s="1"/>
      <c r="H1" s="1"/>
      <c r="I1" s="1"/>
      <c r="J1" s="2" t="s">
        <v>232</v>
      </c>
      <c r="K1" s="9"/>
    </row>
    <row r="2" spans="1:11" s="5" customFormat="1" ht="30" customHeight="1">
      <c r="A2" s="299" t="s">
        <v>203</v>
      </c>
      <c r="B2" s="299"/>
      <c r="C2" s="299"/>
      <c r="D2" s="299"/>
      <c r="E2" s="299"/>
      <c r="F2" s="299"/>
      <c r="G2" s="299"/>
      <c r="H2" s="299"/>
      <c r="I2" s="299"/>
      <c r="J2" s="299"/>
      <c r="K2" s="10"/>
    </row>
    <row r="3" spans="1:11" s="6" customFormat="1" ht="30" customHeight="1">
      <c r="A3" s="300" t="s">
        <v>298</v>
      </c>
      <c r="B3" s="300"/>
      <c r="C3" s="300"/>
      <c r="D3" s="300"/>
      <c r="E3" s="300"/>
      <c r="F3" s="300"/>
      <c r="G3" s="300"/>
      <c r="H3" s="300"/>
      <c r="I3" s="300"/>
      <c r="J3" s="300"/>
      <c r="K3" s="11"/>
    </row>
    <row r="4" spans="1:10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s="7" customFormat="1" ht="23.25" customHeight="1">
      <c r="A5" s="310" t="s">
        <v>37</v>
      </c>
      <c r="B5" s="312" t="s">
        <v>236</v>
      </c>
      <c r="C5" s="312"/>
      <c r="D5" s="312"/>
      <c r="E5" s="312" t="s">
        <v>237</v>
      </c>
      <c r="F5" s="312"/>
      <c r="G5" s="312"/>
      <c r="H5" s="312" t="s">
        <v>36</v>
      </c>
      <c r="I5" s="312"/>
      <c r="J5" s="313"/>
    </row>
    <row r="6" spans="1:10" s="7" customFormat="1" ht="24" customHeight="1">
      <c r="A6" s="311"/>
      <c r="B6" s="314" t="s">
        <v>400</v>
      </c>
      <c r="C6" s="314"/>
      <c r="D6" s="314"/>
      <c r="E6" s="315" t="s">
        <v>238</v>
      </c>
      <c r="F6" s="314"/>
      <c r="G6" s="314"/>
      <c r="H6" s="315" t="s">
        <v>367</v>
      </c>
      <c r="I6" s="314"/>
      <c r="J6" s="316"/>
    </row>
    <row r="7" spans="1:10" s="7" customFormat="1" ht="24" customHeight="1">
      <c r="A7" s="75" t="s">
        <v>38</v>
      </c>
      <c r="B7" s="72" t="s">
        <v>2</v>
      </c>
      <c r="C7" s="72" t="s">
        <v>3</v>
      </c>
      <c r="D7" s="72" t="s">
        <v>4</v>
      </c>
      <c r="E7" s="72" t="s">
        <v>2</v>
      </c>
      <c r="F7" s="72" t="s">
        <v>3</v>
      </c>
      <c r="G7" s="72" t="s">
        <v>4</v>
      </c>
      <c r="H7" s="72" t="s">
        <v>2</v>
      </c>
      <c r="I7" s="72" t="s">
        <v>3</v>
      </c>
      <c r="J7" s="76" t="s">
        <v>4</v>
      </c>
    </row>
    <row r="8" spans="1:10" s="7" customFormat="1" ht="24" customHeight="1">
      <c r="A8" s="77" t="s">
        <v>39</v>
      </c>
      <c r="B8" s="78" t="s">
        <v>5</v>
      </c>
      <c r="C8" s="78" t="s">
        <v>6</v>
      </c>
      <c r="D8" s="79" t="s">
        <v>7</v>
      </c>
      <c r="E8" s="78" t="s">
        <v>5</v>
      </c>
      <c r="F8" s="78" t="s">
        <v>6</v>
      </c>
      <c r="G8" s="79" t="s">
        <v>7</v>
      </c>
      <c r="H8" s="78" t="s">
        <v>5</v>
      </c>
      <c r="I8" s="78" t="s">
        <v>6</v>
      </c>
      <c r="J8" s="80" t="s">
        <v>7</v>
      </c>
    </row>
    <row r="9" spans="1:10" s="7" customFormat="1" ht="34.5" customHeight="1">
      <c r="A9" s="83" t="s">
        <v>40</v>
      </c>
      <c r="B9" s="219">
        <v>47998</v>
      </c>
      <c r="C9" s="219">
        <v>6162</v>
      </c>
      <c r="D9" s="220">
        <f>SUM(B9:C9)</f>
        <v>54160</v>
      </c>
      <c r="E9" s="219">
        <v>17552</v>
      </c>
      <c r="F9" s="219">
        <v>7359</v>
      </c>
      <c r="G9" s="220">
        <f aca="true" t="shared" si="0" ref="G9:G19">SUM(E9:F9)</f>
        <v>24911</v>
      </c>
      <c r="H9" s="219">
        <f aca="true" t="shared" si="1" ref="H9:H19">B9+E9</f>
        <v>65550</v>
      </c>
      <c r="I9" s="219">
        <f aca="true" t="shared" si="2" ref="I9:I19">C9+F9</f>
        <v>13521</v>
      </c>
      <c r="J9" s="221">
        <f aca="true" t="shared" si="3" ref="J9:J19">SUM(H9:I9)</f>
        <v>79071</v>
      </c>
    </row>
    <row r="10" spans="1:20" s="7" customFormat="1" ht="34.5" customHeight="1">
      <c r="A10" s="84" t="s">
        <v>41</v>
      </c>
      <c r="B10" s="222">
        <v>483516</v>
      </c>
      <c r="C10" s="222">
        <v>86739</v>
      </c>
      <c r="D10" s="223">
        <f aca="true" t="shared" si="4" ref="D10:D19">SUM(B10:C10)</f>
        <v>570255</v>
      </c>
      <c r="E10" s="222">
        <v>126004</v>
      </c>
      <c r="F10" s="222">
        <v>110225</v>
      </c>
      <c r="G10" s="223">
        <f t="shared" si="0"/>
        <v>236229</v>
      </c>
      <c r="H10" s="222">
        <f t="shared" si="1"/>
        <v>609520</v>
      </c>
      <c r="I10" s="222">
        <f t="shared" si="2"/>
        <v>196964</v>
      </c>
      <c r="J10" s="224">
        <f t="shared" si="3"/>
        <v>806484</v>
      </c>
      <c r="L10" s="275">
        <f aca="true" t="shared" si="5" ref="L10:T10">B9+B10</f>
        <v>531514</v>
      </c>
      <c r="M10" s="276">
        <f t="shared" si="5"/>
        <v>92901</v>
      </c>
      <c r="N10" s="277">
        <f t="shared" si="5"/>
        <v>624415</v>
      </c>
      <c r="O10" s="275">
        <f t="shared" si="5"/>
        <v>143556</v>
      </c>
      <c r="P10" s="276">
        <f t="shared" si="5"/>
        <v>117584</v>
      </c>
      <c r="Q10" s="277">
        <f t="shared" si="5"/>
        <v>261140</v>
      </c>
      <c r="R10" s="275">
        <f t="shared" si="5"/>
        <v>675070</v>
      </c>
      <c r="S10" s="276">
        <f t="shared" si="5"/>
        <v>210485</v>
      </c>
      <c r="T10" s="277">
        <f t="shared" si="5"/>
        <v>885555</v>
      </c>
    </row>
    <row r="11" spans="1:10" s="7" customFormat="1" ht="34.5" customHeight="1">
      <c r="A11" s="82" t="s">
        <v>42</v>
      </c>
      <c r="B11" s="219">
        <v>1201068</v>
      </c>
      <c r="C11" s="219">
        <v>206341</v>
      </c>
      <c r="D11" s="220">
        <f t="shared" si="4"/>
        <v>1407409</v>
      </c>
      <c r="E11" s="219">
        <v>83456</v>
      </c>
      <c r="F11" s="219">
        <v>149074</v>
      </c>
      <c r="G11" s="220">
        <f t="shared" si="0"/>
        <v>232530</v>
      </c>
      <c r="H11" s="219">
        <f t="shared" si="1"/>
        <v>1284524</v>
      </c>
      <c r="I11" s="219">
        <f t="shared" si="2"/>
        <v>355415</v>
      </c>
      <c r="J11" s="221">
        <f t="shared" si="3"/>
        <v>1639939</v>
      </c>
    </row>
    <row r="12" spans="1:10" s="7" customFormat="1" ht="34.5" customHeight="1">
      <c r="A12" s="84" t="s">
        <v>43</v>
      </c>
      <c r="B12" s="222">
        <v>1696114</v>
      </c>
      <c r="C12" s="222">
        <v>313326</v>
      </c>
      <c r="D12" s="223">
        <f t="shared" si="4"/>
        <v>2009440</v>
      </c>
      <c r="E12" s="222">
        <v>31340</v>
      </c>
      <c r="F12" s="222">
        <v>74334</v>
      </c>
      <c r="G12" s="223">
        <f t="shared" si="0"/>
        <v>105674</v>
      </c>
      <c r="H12" s="222">
        <f t="shared" si="1"/>
        <v>1727454</v>
      </c>
      <c r="I12" s="222">
        <f t="shared" si="2"/>
        <v>387660</v>
      </c>
      <c r="J12" s="224">
        <f t="shared" si="3"/>
        <v>2115114</v>
      </c>
    </row>
    <row r="13" spans="1:10" s="7" customFormat="1" ht="34.5" customHeight="1">
      <c r="A13" s="82" t="s">
        <v>44</v>
      </c>
      <c r="B13" s="219">
        <v>1842956</v>
      </c>
      <c r="C13" s="219">
        <v>348168</v>
      </c>
      <c r="D13" s="220">
        <f t="shared" si="4"/>
        <v>2191124</v>
      </c>
      <c r="E13" s="219">
        <v>11411</v>
      </c>
      <c r="F13" s="219">
        <v>26023</v>
      </c>
      <c r="G13" s="220">
        <f t="shared" si="0"/>
        <v>37434</v>
      </c>
      <c r="H13" s="219">
        <f t="shared" si="1"/>
        <v>1854367</v>
      </c>
      <c r="I13" s="219">
        <f t="shared" si="2"/>
        <v>374191</v>
      </c>
      <c r="J13" s="221">
        <f t="shared" si="3"/>
        <v>2228558</v>
      </c>
    </row>
    <row r="14" spans="1:10" s="7" customFormat="1" ht="34.5" customHeight="1">
      <c r="A14" s="84" t="s">
        <v>45</v>
      </c>
      <c r="B14" s="222">
        <v>1476437</v>
      </c>
      <c r="C14" s="222">
        <v>214216</v>
      </c>
      <c r="D14" s="223">
        <f t="shared" si="4"/>
        <v>1690653</v>
      </c>
      <c r="E14" s="222">
        <v>4764</v>
      </c>
      <c r="F14" s="222">
        <v>6174</v>
      </c>
      <c r="G14" s="223">
        <f t="shared" si="0"/>
        <v>10938</v>
      </c>
      <c r="H14" s="222">
        <f t="shared" si="1"/>
        <v>1481201</v>
      </c>
      <c r="I14" s="222">
        <f t="shared" si="2"/>
        <v>220390</v>
      </c>
      <c r="J14" s="224">
        <f t="shared" si="3"/>
        <v>1701591</v>
      </c>
    </row>
    <row r="15" spans="1:10" s="7" customFormat="1" ht="34.5" customHeight="1">
      <c r="A15" s="82" t="s">
        <v>46</v>
      </c>
      <c r="B15" s="219">
        <v>1117831</v>
      </c>
      <c r="C15" s="219">
        <v>88210</v>
      </c>
      <c r="D15" s="220">
        <f t="shared" si="4"/>
        <v>1206041</v>
      </c>
      <c r="E15" s="219">
        <v>1294</v>
      </c>
      <c r="F15" s="219">
        <v>852</v>
      </c>
      <c r="G15" s="220">
        <f t="shared" si="0"/>
        <v>2146</v>
      </c>
      <c r="H15" s="219">
        <f t="shared" si="1"/>
        <v>1119125</v>
      </c>
      <c r="I15" s="219">
        <f t="shared" si="2"/>
        <v>89062</v>
      </c>
      <c r="J15" s="221">
        <f t="shared" si="3"/>
        <v>1208187</v>
      </c>
    </row>
    <row r="16" spans="1:10" s="7" customFormat="1" ht="34.5" customHeight="1">
      <c r="A16" s="84" t="s">
        <v>47</v>
      </c>
      <c r="B16" s="222">
        <v>710128</v>
      </c>
      <c r="C16" s="222">
        <v>33650</v>
      </c>
      <c r="D16" s="223">
        <f t="shared" si="4"/>
        <v>743778</v>
      </c>
      <c r="E16" s="222">
        <v>1368</v>
      </c>
      <c r="F16" s="222">
        <v>0</v>
      </c>
      <c r="G16" s="223">
        <f t="shared" si="0"/>
        <v>1368</v>
      </c>
      <c r="H16" s="222">
        <f t="shared" si="1"/>
        <v>711496</v>
      </c>
      <c r="I16" s="222">
        <f t="shared" si="2"/>
        <v>33650</v>
      </c>
      <c r="J16" s="224">
        <f t="shared" si="3"/>
        <v>745146</v>
      </c>
    </row>
    <row r="17" spans="1:10" s="7" customFormat="1" ht="34.5" customHeight="1">
      <c r="A17" s="82" t="s">
        <v>48</v>
      </c>
      <c r="B17" s="219">
        <v>415678</v>
      </c>
      <c r="C17" s="219">
        <v>15522</v>
      </c>
      <c r="D17" s="220">
        <f t="shared" si="4"/>
        <v>431200</v>
      </c>
      <c r="E17" s="219">
        <v>421</v>
      </c>
      <c r="F17" s="219">
        <v>360</v>
      </c>
      <c r="G17" s="220">
        <f t="shared" si="0"/>
        <v>781</v>
      </c>
      <c r="H17" s="219">
        <f t="shared" si="1"/>
        <v>416099</v>
      </c>
      <c r="I17" s="219">
        <f t="shared" si="2"/>
        <v>15882</v>
      </c>
      <c r="J17" s="221">
        <f t="shared" si="3"/>
        <v>431981</v>
      </c>
    </row>
    <row r="18" spans="1:20" s="7" customFormat="1" ht="34.5" customHeight="1">
      <c r="A18" s="84" t="s">
        <v>49</v>
      </c>
      <c r="B18" s="222">
        <v>184562</v>
      </c>
      <c r="C18" s="222">
        <v>6654</v>
      </c>
      <c r="D18" s="223">
        <f t="shared" si="4"/>
        <v>191216</v>
      </c>
      <c r="E18" s="222">
        <v>0</v>
      </c>
      <c r="F18" s="222">
        <v>0</v>
      </c>
      <c r="G18" s="223">
        <f t="shared" si="0"/>
        <v>0</v>
      </c>
      <c r="H18" s="222">
        <f t="shared" si="1"/>
        <v>184562</v>
      </c>
      <c r="I18" s="222">
        <f t="shared" si="2"/>
        <v>6654</v>
      </c>
      <c r="J18" s="224">
        <f t="shared" si="3"/>
        <v>191216</v>
      </c>
      <c r="L18" s="275">
        <f>B11+B12+B13+B14+B15+B16+B17+B18</f>
        <v>8644774</v>
      </c>
      <c r="M18" s="276">
        <f aca="true" t="shared" si="6" ref="M18:T18">C11+C12+C13+C14+C15+C16+C17+C18</f>
        <v>1226087</v>
      </c>
      <c r="N18" s="277">
        <f t="shared" si="6"/>
        <v>9870861</v>
      </c>
      <c r="O18" s="275">
        <f t="shared" si="6"/>
        <v>134054</v>
      </c>
      <c r="P18" s="276">
        <f t="shared" si="6"/>
        <v>256817</v>
      </c>
      <c r="Q18" s="277">
        <f t="shared" si="6"/>
        <v>390871</v>
      </c>
      <c r="R18" s="275">
        <f t="shared" si="6"/>
        <v>8778828</v>
      </c>
      <c r="S18" s="276">
        <f t="shared" si="6"/>
        <v>1482904</v>
      </c>
      <c r="T18" s="277">
        <f t="shared" si="6"/>
        <v>10261732</v>
      </c>
    </row>
    <row r="19" spans="1:10" s="7" customFormat="1" ht="34.5" customHeight="1">
      <c r="A19" s="82" t="s">
        <v>50</v>
      </c>
      <c r="B19" s="219">
        <v>137094</v>
      </c>
      <c r="C19" s="219">
        <v>2363</v>
      </c>
      <c r="D19" s="220">
        <f t="shared" si="4"/>
        <v>139457</v>
      </c>
      <c r="E19" s="219">
        <v>0</v>
      </c>
      <c r="F19" s="219">
        <v>0</v>
      </c>
      <c r="G19" s="220">
        <f t="shared" si="0"/>
        <v>0</v>
      </c>
      <c r="H19" s="219">
        <f t="shared" si="1"/>
        <v>137094</v>
      </c>
      <c r="I19" s="219">
        <f t="shared" si="2"/>
        <v>2363</v>
      </c>
      <c r="J19" s="221">
        <f t="shared" si="3"/>
        <v>139457</v>
      </c>
    </row>
    <row r="20" spans="1:10" s="7" customFormat="1" ht="45" customHeight="1">
      <c r="A20" s="81" t="s">
        <v>343</v>
      </c>
      <c r="B20" s="225">
        <f>SUM(B9:B19)</f>
        <v>9313382</v>
      </c>
      <c r="C20" s="225">
        <f aca="true" t="shared" si="7" ref="C20:J20">SUM(C9:C19)</f>
        <v>1321351</v>
      </c>
      <c r="D20" s="225">
        <f t="shared" si="7"/>
        <v>10634733</v>
      </c>
      <c r="E20" s="225">
        <f t="shared" si="7"/>
        <v>277610</v>
      </c>
      <c r="F20" s="225">
        <f t="shared" si="7"/>
        <v>374401</v>
      </c>
      <c r="G20" s="225">
        <f t="shared" si="7"/>
        <v>652011</v>
      </c>
      <c r="H20" s="225">
        <f t="shared" si="7"/>
        <v>9590992</v>
      </c>
      <c r="I20" s="225">
        <f t="shared" si="7"/>
        <v>1695752</v>
      </c>
      <c r="J20" s="226">
        <f t="shared" si="7"/>
        <v>11286744</v>
      </c>
    </row>
    <row r="23" spans="5:7" ht="30" customHeight="1">
      <c r="E23" s="199"/>
      <c r="F23" s="199"/>
      <c r="G23" s="23"/>
    </row>
    <row r="24" spans="2:7" ht="30" customHeight="1">
      <c r="B24" s="31"/>
      <c r="D24" s="26"/>
      <c r="E24" s="199"/>
      <c r="F24" s="199"/>
      <c r="G24" s="199"/>
    </row>
    <row r="26" spans="2:4" ht="30" customHeight="1">
      <c r="B26" s="204"/>
      <c r="C26" s="204"/>
      <c r="D26" s="205"/>
    </row>
    <row r="27" spans="2:4" ht="30" customHeight="1">
      <c r="B27" s="206"/>
      <c r="C27" s="206"/>
      <c r="D27" s="204"/>
    </row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zoomScale="40" zoomScaleNormal="40" zoomScaleSheetLayoutView="50" zoomScalePageLayoutView="0" workbookViewId="0" topLeftCell="A14">
      <selection activeCell="A24" sqref="A24"/>
    </sheetView>
  </sheetViews>
  <sheetFormatPr defaultColWidth="15.7109375" defaultRowHeight="30" customHeight="1"/>
  <cols>
    <col min="1" max="1" width="64.8515625" style="8" customWidth="1"/>
    <col min="2" max="5" width="25.7109375" style="8" customWidth="1"/>
    <col min="6" max="6" width="27.7109375" style="8" customWidth="1"/>
    <col min="7" max="7" width="62.57421875" style="8" customWidth="1"/>
    <col min="8" max="16384" width="15.7109375" style="8" customWidth="1"/>
  </cols>
  <sheetData>
    <row r="1" spans="1:17" s="4" customFormat="1" ht="30" customHeight="1">
      <c r="A1" s="1" t="s">
        <v>330</v>
      </c>
      <c r="B1" s="1"/>
      <c r="C1" s="1"/>
      <c r="D1" s="1"/>
      <c r="E1" s="1"/>
      <c r="F1" s="1"/>
      <c r="G1" s="13" t="s">
        <v>349</v>
      </c>
      <c r="H1" s="19"/>
      <c r="I1" s="19"/>
      <c r="J1" s="19"/>
      <c r="K1" s="9"/>
      <c r="L1" s="19"/>
      <c r="M1" s="19"/>
      <c r="N1" s="19"/>
      <c r="O1" s="9"/>
      <c r="P1" s="9"/>
      <c r="Q1" s="9"/>
    </row>
    <row r="2" spans="1:14" s="5" customFormat="1" ht="30" customHeight="1">
      <c r="A2" s="354" t="s">
        <v>364</v>
      </c>
      <c r="B2" s="354"/>
      <c r="C2" s="354"/>
      <c r="D2" s="354"/>
      <c r="E2" s="354"/>
      <c r="F2" s="354"/>
      <c r="G2" s="354"/>
      <c r="H2" s="18"/>
      <c r="I2" s="18"/>
      <c r="J2" s="18"/>
      <c r="K2" s="18"/>
      <c r="L2" s="20"/>
      <c r="M2" s="20"/>
      <c r="N2" s="20"/>
    </row>
    <row r="3" spans="1:17" s="6" customFormat="1" ht="30" customHeight="1">
      <c r="A3" s="356" t="s">
        <v>398</v>
      </c>
      <c r="B3" s="356"/>
      <c r="C3" s="356"/>
      <c r="D3" s="356"/>
      <c r="E3" s="356"/>
      <c r="F3" s="356"/>
      <c r="G3" s="356"/>
      <c r="H3" s="11"/>
      <c r="I3" s="11"/>
      <c r="J3" s="11"/>
      <c r="K3" s="11"/>
      <c r="L3" s="11"/>
      <c r="M3" s="11"/>
      <c r="N3" s="11"/>
      <c r="O3" s="11"/>
      <c r="P3" s="5"/>
      <c r="Q3" s="5"/>
    </row>
    <row r="4" spans="1:17" s="6" customFormat="1" ht="30" customHeight="1">
      <c r="A4" s="333"/>
      <c r="B4" s="333"/>
      <c r="C4" s="333"/>
      <c r="D4" s="333"/>
      <c r="E4" s="333"/>
      <c r="F4" s="333"/>
      <c r="G4" s="333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>
      <c r="A5" s="360" t="s">
        <v>152</v>
      </c>
      <c r="B5" s="166" t="s">
        <v>182</v>
      </c>
      <c r="C5" s="166" t="s">
        <v>66</v>
      </c>
      <c r="D5" s="166" t="s">
        <v>68</v>
      </c>
      <c r="E5" s="166" t="s">
        <v>69</v>
      </c>
      <c r="F5" s="167" t="s">
        <v>83</v>
      </c>
      <c r="G5" s="352" t="s">
        <v>157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>
      <c r="A6" s="361"/>
      <c r="B6" s="168" t="s">
        <v>65</v>
      </c>
      <c r="C6" s="168" t="s">
        <v>67</v>
      </c>
      <c r="D6" s="168" t="s">
        <v>75</v>
      </c>
      <c r="E6" s="168" t="s">
        <v>76</v>
      </c>
      <c r="F6" s="165" t="s">
        <v>7</v>
      </c>
      <c r="G6" s="353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45"/>
      <c r="B7" s="37"/>
      <c r="C7" s="36"/>
      <c r="D7" s="36"/>
      <c r="E7" s="37"/>
      <c r="F7" s="37"/>
      <c r="G7" s="158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45" customHeight="1">
      <c r="A8" s="271" t="s">
        <v>417</v>
      </c>
      <c r="B8" s="265">
        <v>23114</v>
      </c>
      <c r="C8" s="265">
        <v>206303</v>
      </c>
      <c r="D8" s="265">
        <v>2064</v>
      </c>
      <c r="E8" s="265">
        <v>4922</v>
      </c>
      <c r="F8" s="266">
        <f>SUM(B8:E8)</f>
        <v>236403</v>
      </c>
      <c r="G8" s="148" t="s">
        <v>429</v>
      </c>
      <c r="H8" s="14"/>
      <c r="I8" s="14"/>
      <c r="J8" s="14"/>
      <c r="K8" s="14"/>
      <c r="L8" s="14"/>
      <c r="M8" s="14"/>
      <c r="N8" s="14"/>
      <c r="O8" s="14"/>
      <c r="P8" s="14"/>
      <c r="Q8" s="5"/>
    </row>
    <row r="9" spans="1:17" s="7" customFormat="1" ht="45" customHeight="1">
      <c r="A9" s="272" t="s">
        <v>410</v>
      </c>
      <c r="B9" s="267">
        <v>22825</v>
      </c>
      <c r="C9" s="267">
        <v>64739</v>
      </c>
      <c r="D9" s="267">
        <v>447</v>
      </c>
      <c r="E9" s="267">
        <v>0</v>
      </c>
      <c r="F9" s="268">
        <f aca="true" t="shared" si="0" ref="F9:F28">SUM(B9:E9)</f>
        <v>88011</v>
      </c>
      <c r="G9" s="147" t="s">
        <v>430</v>
      </c>
      <c r="H9" s="14"/>
      <c r="I9" s="14"/>
      <c r="J9" s="14"/>
      <c r="K9" s="14"/>
      <c r="L9" s="14"/>
      <c r="M9" s="14"/>
      <c r="N9" s="14"/>
      <c r="O9" s="14"/>
      <c r="P9" s="14"/>
      <c r="Q9" s="5"/>
    </row>
    <row r="10" spans="1:17" s="7" customFormat="1" ht="45" customHeight="1">
      <c r="A10" s="273" t="s">
        <v>411</v>
      </c>
      <c r="B10" s="265">
        <v>50689</v>
      </c>
      <c r="C10" s="265">
        <v>100308</v>
      </c>
      <c r="D10" s="265">
        <v>1233</v>
      </c>
      <c r="E10" s="265">
        <v>189</v>
      </c>
      <c r="F10" s="266">
        <f t="shared" si="0"/>
        <v>152419</v>
      </c>
      <c r="G10" s="149" t="s">
        <v>431</v>
      </c>
      <c r="H10" s="14"/>
      <c r="I10" s="14"/>
      <c r="J10" s="14"/>
      <c r="K10" s="14"/>
      <c r="L10" s="14"/>
      <c r="M10" s="14"/>
      <c r="N10" s="14"/>
      <c r="O10" s="14"/>
      <c r="P10" s="14"/>
      <c r="Q10" s="5"/>
    </row>
    <row r="11" spans="1:17" s="7" customFormat="1" ht="45" customHeight="1">
      <c r="A11" s="272" t="s">
        <v>418</v>
      </c>
      <c r="B11" s="267">
        <v>17012</v>
      </c>
      <c r="C11" s="267">
        <v>39591</v>
      </c>
      <c r="D11" s="267">
        <v>428</v>
      </c>
      <c r="E11" s="267">
        <v>0</v>
      </c>
      <c r="F11" s="268">
        <f t="shared" si="0"/>
        <v>57031</v>
      </c>
      <c r="G11" s="147" t="s">
        <v>432</v>
      </c>
      <c r="H11" s="14"/>
      <c r="I11" s="14"/>
      <c r="J11" s="14"/>
      <c r="K11" s="14"/>
      <c r="L11" s="14"/>
      <c r="M11" s="14"/>
      <c r="N11" s="14"/>
      <c r="O11" s="14"/>
      <c r="P11" s="14"/>
      <c r="Q11" s="5"/>
    </row>
    <row r="12" spans="1:17" s="7" customFormat="1" ht="45" customHeight="1">
      <c r="A12" s="273" t="s">
        <v>419</v>
      </c>
      <c r="B12" s="265">
        <v>6029</v>
      </c>
      <c r="C12" s="265">
        <v>15805</v>
      </c>
      <c r="D12" s="265">
        <v>0</v>
      </c>
      <c r="E12" s="265">
        <v>0</v>
      </c>
      <c r="F12" s="266">
        <f t="shared" si="0"/>
        <v>21834</v>
      </c>
      <c r="G12" s="149" t="s">
        <v>433</v>
      </c>
      <c r="H12" s="14"/>
      <c r="I12" s="14"/>
      <c r="J12" s="14"/>
      <c r="K12" s="14"/>
      <c r="L12" s="14"/>
      <c r="M12" s="14"/>
      <c r="N12" s="14"/>
      <c r="O12" s="14"/>
      <c r="P12" s="14"/>
      <c r="Q12" s="5"/>
    </row>
    <row r="13" spans="1:17" s="7" customFormat="1" ht="45" customHeight="1">
      <c r="A13" s="272" t="s">
        <v>420</v>
      </c>
      <c r="B13" s="267">
        <v>48403</v>
      </c>
      <c r="C13" s="267">
        <v>89414</v>
      </c>
      <c r="D13" s="267">
        <v>1943</v>
      </c>
      <c r="E13" s="267">
        <v>425</v>
      </c>
      <c r="F13" s="268">
        <f t="shared" si="0"/>
        <v>140185</v>
      </c>
      <c r="G13" s="146" t="s">
        <v>434</v>
      </c>
      <c r="H13" s="14"/>
      <c r="I13" s="14"/>
      <c r="J13" s="14"/>
      <c r="K13" s="14"/>
      <c r="L13" s="14"/>
      <c r="M13" s="14"/>
      <c r="N13" s="14"/>
      <c r="O13" s="14"/>
      <c r="P13" s="14"/>
      <c r="Q13" s="5"/>
    </row>
    <row r="14" spans="1:17" s="7" customFormat="1" ht="45" customHeight="1">
      <c r="A14" s="273" t="s">
        <v>421</v>
      </c>
      <c r="B14" s="265">
        <v>68760</v>
      </c>
      <c r="C14" s="265">
        <v>172119</v>
      </c>
      <c r="D14" s="265">
        <v>3448</v>
      </c>
      <c r="E14" s="265">
        <v>2183</v>
      </c>
      <c r="F14" s="266">
        <f t="shared" si="0"/>
        <v>246510</v>
      </c>
      <c r="G14" s="149" t="s">
        <v>435</v>
      </c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1:17" s="7" customFormat="1" ht="45" customHeight="1">
      <c r="A15" s="272" t="s">
        <v>412</v>
      </c>
      <c r="B15" s="267">
        <v>35141</v>
      </c>
      <c r="C15" s="267">
        <v>130609</v>
      </c>
      <c r="D15" s="267">
        <v>1563</v>
      </c>
      <c r="E15" s="267">
        <v>81</v>
      </c>
      <c r="F15" s="268">
        <f t="shared" si="0"/>
        <v>167394</v>
      </c>
      <c r="G15" s="147" t="s">
        <v>436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7" s="7" customFormat="1" ht="45" customHeight="1">
      <c r="A16" s="273" t="s">
        <v>422</v>
      </c>
      <c r="B16" s="265">
        <v>11532</v>
      </c>
      <c r="C16" s="265">
        <v>13573</v>
      </c>
      <c r="D16" s="265">
        <v>195</v>
      </c>
      <c r="E16" s="265">
        <v>0</v>
      </c>
      <c r="F16" s="266">
        <f t="shared" si="0"/>
        <v>25300</v>
      </c>
      <c r="G16" s="149" t="s">
        <v>437</v>
      </c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1:17" s="7" customFormat="1" ht="45" customHeight="1">
      <c r="A17" s="272" t="s">
        <v>413</v>
      </c>
      <c r="B17" s="267">
        <v>15344</v>
      </c>
      <c r="C17" s="267">
        <v>37825</v>
      </c>
      <c r="D17" s="267">
        <v>1064</v>
      </c>
      <c r="E17" s="267">
        <v>128</v>
      </c>
      <c r="F17" s="268">
        <f t="shared" si="0"/>
        <v>54361</v>
      </c>
      <c r="G17" s="147" t="s">
        <v>438</v>
      </c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1:17" s="7" customFormat="1" ht="45" customHeight="1">
      <c r="A18" s="273" t="s">
        <v>423</v>
      </c>
      <c r="B18" s="265">
        <v>26259</v>
      </c>
      <c r="C18" s="265">
        <v>58795</v>
      </c>
      <c r="D18" s="265">
        <v>329</v>
      </c>
      <c r="E18" s="265">
        <v>0</v>
      </c>
      <c r="F18" s="266">
        <f t="shared" si="0"/>
        <v>85383</v>
      </c>
      <c r="G18" s="149" t="s">
        <v>439</v>
      </c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1:17" s="7" customFormat="1" ht="45" customHeight="1">
      <c r="A19" s="272" t="s">
        <v>414</v>
      </c>
      <c r="B19" s="267">
        <v>6342</v>
      </c>
      <c r="C19" s="267">
        <v>47402</v>
      </c>
      <c r="D19" s="267">
        <v>794</v>
      </c>
      <c r="E19" s="267">
        <v>354</v>
      </c>
      <c r="F19" s="268">
        <f t="shared" si="0"/>
        <v>54892</v>
      </c>
      <c r="G19" s="146" t="s">
        <v>440</v>
      </c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1:17" s="7" customFormat="1" ht="45" customHeight="1">
      <c r="A20" s="271" t="s">
        <v>424</v>
      </c>
      <c r="B20" s="265">
        <v>5191</v>
      </c>
      <c r="C20" s="265">
        <v>12643</v>
      </c>
      <c r="D20" s="265">
        <v>532</v>
      </c>
      <c r="E20" s="265">
        <v>0</v>
      </c>
      <c r="F20" s="266">
        <f t="shared" si="0"/>
        <v>18366</v>
      </c>
      <c r="G20" s="148" t="s">
        <v>441</v>
      </c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1:17" s="7" customFormat="1" ht="45" customHeight="1">
      <c r="A21" s="272" t="s">
        <v>425</v>
      </c>
      <c r="B21" s="267">
        <v>31896</v>
      </c>
      <c r="C21" s="267">
        <v>43176</v>
      </c>
      <c r="D21" s="267">
        <v>1761</v>
      </c>
      <c r="E21" s="267">
        <v>170</v>
      </c>
      <c r="F21" s="268">
        <f t="shared" si="0"/>
        <v>77003</v>
      </c>
      <c r="G21" s="147" t="s">
        <v>442</v>
      </c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1:17" s="7" customFormat="1" ht="45" customHeight="1">
      <c r="A22" s="273" t="s">
        <v>426</v>
      </c>
      <c r="B22" s="265">
        <v>320737</v>
      </c>
      <c r="C22" s="265">
        <v>1425345</v>
      </c>
      <c r="D22" s="265">
        <v>15840</v>
      </c>
      <c r="E22" s="265">
        <v>2935</v>
      </c>
      <c r="F22" s="266">
        <f t="shared" si="0"/>
        <v>1764857</v>
      </c>
      <c r="G22" s="149" t="s">
        <v>443</v>
      </c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1:17" s="7" customFormat="1" ht="45" customHeight="1">
      <c r="A23" s="272" t="s">
        <v>159</v>
      </c>
      <c r="B23" s="267">
        <v>153319</v>
      </c>
      <c r="C23" s="267">
        <v>904454</v>
      </c>
      <c r="D23" s="267">
        <v>22193</v>
      </c>
      <c r="E23" s="267">
        <v>9997</v>
      </c>
      <c r="F23" s="268">
        <f t="shared" si="0"/>
        <v>1089963</v>
      </c>
      <c r="G23" s="147" t="s">
        <v>444</v>
      </c>
      <c r="H23" s="14"/>
      <c r="I23" s="14"/>
      <c r="J23" s="14"/>
      <c r="K23" s="14"/>
      <c r="L23" s="14"/>
      <c r="M23" s="14"/>
      <c r="N23" s="14"/>
      <c r="O23" s="14"/>
      <c r="P23" s="14"/>
      <c r="Q23" s="5"/>
    </row>
    <row r="24" spans="1:16" ht="45" customHeight="1">
      <c r="A24" s="273" t="s">
        <v>427</v>
      </c>
      <c r="B24" s="265">
        <v>83728</v>
      </c>
      <c r="C24" s="265">
        <v>200102</v>
      </c>
      <c r="D24" s="265">
        <v>6281</v>
      </c>
      <c r="E24" s="265">
        <v>2254</v>
      </c>
      <c r="F24" s="266">
        <f t="shared" si="0"/>
        <v>292365</v>
      </c>
      <c r="G24" s="149" t="s">
        <v>445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45" customHeight="1">
      <c r="A25" s="272" t="s">
        <v>415</v>
      </c>
      <c r="B25" s="267">
        <v>1598</v>
      </c>
      <c r="C25" s="267">
        <v>2185</v>
      </c>
      <c r="D25" s="267">
        <v>0</v>
      </c>
      <c r="E25" s="267">
        <v>0</v>
      </c>
      <c r="F25" s="268">
        <f t="shared" si="0"/>
        <v>3783</v>
      </c>
      <c r="G25" s="146" t="s">
        <v>446</v>
      </c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45" customHeight="1">
      <c r="A26" s="271" t="s">
        <v>416</v>
      </c>
      <c r="B26" s="265">
        <v>11240</v>
      </c>
      <c r="C26" s="265">
        <v>38716</v>
      </c>
      <c r="D26" s="265">
        <v>1161</v>
      </c>
      <c r="E26" s="265">
        <v>400</v>
      </c>
      <c r="F26" s="266">
        <f t="shared" si="0"/>
        <v>51517</v>
      </c>
      <c r="G26" s="148" t="s">
        <v>447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1:7" ht="45" customHeight="1">
      <c r="A27" s="272" t="s">
        <v>454</v>
      </c>
      <c r="B27" s="267">
        <v>0</v>
      </c>
      <c r="C27" s="267">
        <v>1325</v>
      </c>
      <c r="D27" s="267">
        <v>0</v>
      </c>
      <c r="E27" s="267">
        <v>466</v>
      </c>
      <c r="F27" s="268">
        <f t="shared" si="0"/>
        <v>1791</v>
      </c>
      <c r="G27" s="207" t="s">
        <v>448</v>
      </c>
    </row>
    <row r="28" spans="1:7" ht="45" customHeight="1">
      <c r="A28" s="273" t="s">
        <v>428</v>
      </c>
      <c r="B28" s="265">
        <v>595</v>
      </c>
      <c r="C28" s="265">
        <v>1154</v>
      </c>
      <c r="D28" s="265">
        <v>0</v>
      </c>
      <c r="E28" s="265">
        <v>0</v>
      </c>
      <c r="F28" s="266">
        <f t="shared" si="0"/>
        <v>1749</v>
      </c>
      <c r="G28" s="149" t="s">
        <v>449</v>
      </c>
    </row>
    <row r="29" spans="1:7" ht="49.5" customHeight="1">
      <c r="A29" s="32" t="s">
        <v>83</v>
      </c>
      <c r="B29" s="270">
        <f>SUM(B8:B28)</f>
        <v>939754</v>
      </c>
      <c r="C29" s="270">
        <f>SUM(C8:C28)</f>
        <v>3605583</v>
      </c>
      <c r="D29" s="270">
        <f>SUM(D8:D28)</f>
        <v>61276</v>
      </c>
      <c r="E29" s="270">
        <f>SUM(E8:E28)</f>
        <v>24504</v>
      </c>
      <c r="F29" s="270">
        <f>SUM(F8:F28)</f>
        <v>4631117</v>
      </c>
      <c r="G29" s="145" t="s">
        <v>7</v>
      </c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40" zoomScaleNormal="40" zoomScaleSheetLayoutView="50" zoomScalePageLayoutView="0" workbookViewId="0" topLeftCell="A5">
      <selection activeCell="A24" sqref="A24"/>
    </sheetView>
  </sheetViews>
  <sheetFormatPr defaultColWidth="15.7109375" defaultRowHeight="30" customHeight="1"/>
  <cols>
    <col min="1" max="1" width="64.8515625" style="8" customWidth="1"/>
    <col min="2" max="5" width="25.7109375" style="8" customWidth="1"/>
    <col min="6" max="6" width="27.7109375" style="8" customWidth="1"/>
    <col min="7" max="7" width="62.57421875" style="8" customWidth="1"/>
    <col min="8" max="16384" width="15.7109375" style="8" customWidth="1"/>
  </cols>
  <sheetData>
    <row r="1" spans="1:18" s="4" customFormat="1" ht="30" customHeight="1">
      <c r="A1" s="1" t="s">
        <v>178</v>
      </c>
      <c r="B1" s="1"/>
      <c r="C1" s="1"/>
      <c r="D1" s="1"/>
      <c r="E1" s="1"/>
      <c r="F1" s="1"/>
      <c r="G1" s="2" t="s">
        <v>339</v>
      </c>
      <c r="H1" s="19"/>
      <c r="I1" s="19"/>
      <c r="J1" s="19"/>
      <c r="K1" s="9"/>
      <c r="L1" s="19"/>
      <c r="M1" s="19"/>
      <c r="N1" s="19"/>
      <c r="O1" s="19"/>
      <c r="P1" s="9"/>
      <c r="Q1" s="9"/>
      <c r="R1" s="9"/>
    </row>
    <row r="2" spans="1:15" s="5" customFormat="1" ht="30" customHeight="1">
      <c r="A2" s="354" t="s">
        <v>365</v>
      </c>
      <c r="B2" s="354"/>
      <c r="C2" s="354"/>
      <c r="D2" s="354"/>
      <c r="E2" s="354"/>
      <c r="F2" s="354"/>
      <c r="G2" s="354"/>
      <c r="H2" s="18"/>
      <c r="I2" s="18"/>
      <c r="J2" s="18"/>
      <c r="K2" s="18"/>
      <c r="L2" s="20"/>
      <c r="M2" s="20"/>
      <c r="N2" s="20"/>
      <c r="O2" s="20"/>
    </row>
    <row r="3" spans="1:18" s="6" customFormat="1" ht="30" customHeight="1">
      <c r="A3" s="356" t="s">
        <v>399</v>
      </c>
      <c r="B3" s="356"/>
      <c r="C3" s="356"/>
      <c r="D3" s="356"/>
      <c r="E3" s="356"/>
      <c r="F3" s="356"/>
      <c r="G3" s="356"/>
      <c r="H3" s="11"/>
      <c r="I3" s="11"/>
      <c r="J3" s="11"/>
      <c r="K3" s="11"/>
      <c r="L3" s="11"/>
      <c r="M3" s="11"/>
      <c r="N3" s="11"/>
      <c r="O3" s="11"/>
      <c r="P3" s="11"/>
      <c r="Q3" s="5"/>
      <c r="R3" s="5"/>
    </row>
    <row r="4" spans="1:18" s="6" customFormat="1" ht="30" customHeight="1">
      <c r="A4" s="333"/>
      <c r="B4" s="333"/>
      <c r="C4" s="333"/>
      <c r="D4" s="333"/>
      <c r="E4" s="333"/>
      <c r="F4" s="333"/>
      <c r="G4" s="333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>
      <c r="A5" s="360" t="s">
        <v>152</v>
      </c>
      <c r="B5" s="166" t="s">
        <v>182</v>
      </c>
      <c r="C5" s="166" t="s">
        <v>66</v>
      </c>
      <c r="D5" s="166" t="s">
        <v>68</v>
      </c>
      <c r="E5" s="166" t="s">
        <v>69</v>
      </c>
      <c r="F5" s="167" t="s">
        <v>83</v>
      </c>
      <c r="G5" s="352" t="s">
        <v>157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>
      <c r="A6" s="361"/>
      <c r="B6" s="168" t="s">
        <v>65</v>
      </c>
      <c r="C6" s="168" t="s">
        <v>67</v>
      </c>
      <c r="D6" s="168" t="s">
        <v>75</v>
      </c>
      <c r="E6" s="168" t="s">
        <v>76</v>
      </c>
      <c r="F6" s="165" t="s">
        <v>7</v>
      </c>
      <c r="G6" s="353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45"/>
      <c r="B7" s="37"/>
      <c r="C7" s="36"/>
      <c r="D7" s="36"/>
      <c r="E7" s="37"/>
      <c r="F7" s="37"/>
      <c r="G7" s="158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45" customHeight="1">
      <c r="A8" s="271" t="s">
        <v>417</v>
      </c>
      <c r="B8" s="265">
        <v>22397</v>
      </c>
      <c r="C8" s="265">
        <v>205876</v>
      </c>
      <c r="D8" s="265">
        <v>1892</v>
      </c>
      <c r="E8" s="265">
        <v>4263</v>
      </c>
      <c r="F8" s="266">
        <f>SUM(B8:E8)</f>
        <v>234428</v>
      </c>
      <c r="G8" s="148" t="s">
        <v>429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5"/>
    </row>
    <row r="9" spans="1:18" s="7" customFormat="1" ht="45" customHeight="1">
      <c r="A9" s="272" t="s">
        <v>410</v>
      </c>
      <c r="B9" s="267">
        <v>22531</v>
      </c>
      <c r="C9" s="267">
        <v>64302</v>
      </c>
      <c r="D9" s="267">
        <v>447</v>
      </c>
      <c r="E9" s="267">
        <v>0</v>
      </c>
      <c r="F9" s="268">
        <f aca="true" t="shared" si="0" ref="F9:F28">SUM(B9:E9)</f>
        <v>87280</v>
      </c>
      <c r="G9" s="147" t="s">
        <v>430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spans="1:18" s="7" customFormat="1" ht="45" customHeight="1">
      <c r="A10" s="273" t="s">
        <v>411</v>
      </c>
      <c r="B10" s="265">
        <v>45180</v>
      </c>
      <c r="C10" s="265">
        <v>99202</v>
      </c>
      <c r="D10" s="265">
        <v>947</v>
      </c>
      <c r="E10" s="265">
        <v>0</v>
      </c>
      <c r="F10" s="266">
        <f t="shared" si="0"/>
        <v>145329</v>
      </c>
      <c r="G10" s="149" t="s">
        <v>431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"/>
    </row>
    <row r="11" spans="1:18" s="7" customFormat="1" ht="45" customHeight="1">
      <c r="A11" s="272" t="s">
        <v>418</v>
      </c>
      <c r="B11" s="267">
        <v>16906</v>
      </c>
      <c r="C11" s="267">
        <v>39591</v>
      </c>
      <c r="D11" s="267">
        <v>428</v>
      </c>
      <c r="E11" s="267">
        <v>0</v>
      </c>
      <c r="F11" s="268">
        <f t="shared" si="0"/>
        <v>56925</v>
      </c>
      <c r="G11" s="147" t="s">
        <v>432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5"/>
    </row>
    <row r="12" spans="1:18" s="7" customFormat="1" ht="45" customHeight="1">
      <c r="A12" s="273" t="s">
        <v>419</v>
      </c>
      <c r="B12" s="265">
        <v>5643</v>
      </c>
      <c r="C12" s="265">
        <v>15805</v>
      </c>
      <c r="D12" s="265">
        <v>0</v>
      </c>
      <c r="E12" s="265">
        <v>0</v>
      </c>
      <c r="F12" s="266">
        <f t="shared" si="0"/>
        <v>21448</v>
      </c>
      <c r="G12" s="149" t="s">
        <v>433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"/>
    </row>
    <row r="13" spans="1:18" s="7" customFormat="1" ht="45" customHeight="1">
      <c r="A13" s="272" t="s">
        <v>420</v>
      </c>
      <c r="B13" s="267">
        <v>47343</v>
      </c>
      <c r="C13" s="267">
        <v>89054</v>
      </c>
      <c r="D13" s="267">
        <v>1943</v>
      </c>
      <c r="E13" s="267">
        <v>425</v>
      </c>
      <c r="F13" s="268">
        <f t="shared" si="0"/>
        <v>138765</v>
      </c>
      <c r="G13" s="146" t="s">
        <v>434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5"/>
    </row>
    <row r="14" spans="1:18" s="7" customFormat="1" ht="45" customHeight="1">
      <c r="A14" s="273" t="s">
        <v>421</v>
      </c>
      <c r="B14" s="265">
        <v>63871</v>
      </c>
      <c r="C14" s="265">
        <v>167254</v>
      </c>
      <c r="D14" s="265">
        <v>2340</v>
      </c>
      <c r="E14" s="265">
        <v>1060</v>
      </c>
      <c r="F14" s="266">
        <f t="shared" si="0"/>
        <v>234525</v>
      </c>
      <c r="G14" s="149" t="s">
        <v>435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5"/>
    </row>
    <row r="15" spans="1:18" s="7" customFormat="1" ht="45" customHeight="1">
      <c r="A15" s="272" t="s">
        <v>412</v>
      </c>
      <c r="B15" s="267">
        <v>34990</v>
      </c>
      <c r="C15" s="267">
        <v>129938</v>
      </c>
      <c r="D15" s="267">
        <v>1563</v>
      </c>
      <c r="E15" s="267">
        <v>81</v>
      </c>
      <c r="F15" s="268">
        <f t="shared" si="0"/>
        <v>166572</v>
      </c>
      <c r="G15" s="147" t="s">
        <v>436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5"/>
    </row>
    <row r="16" spans="1:18" s="7" customFormat="1" ht="45" customHeight="1">
      <c r="A16" s="273" t="s">
        <v>422</v>
      </c>
      <c r="B16" s="265">
        <v>10117</v>
      </c>
      <c r="C16" s="265">
        <v>11505</v>
      </c>
      <c r="D16" s="265">
        <v>0</v>
      </c>
      <c r="E16" s="265">
        <v>0</v>
      </c>
      <c r="F16" s="266">
        <f t="shared" si="0"/>
        <v>21622</v>
      </c>
      <c r="G16" s="149" t="s">
        <v>437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"/>
    </row>
    <row r="17" spans="1:18" s="7" customFormat="1" ht="45" customHeight="1">
      <c r="A17" s="272" t="s">
        <v>413</v>
      </c>
      <c r="B17" s="267">
        <v>14917</v>
      </c>
      <c r="C17" s="267">
        <v>36999</v>
      </c>
      <c r="D17" s="267">
        <v>1064</v>
      </c>
      <c r="E17" s="267">
        <v>128</v>
      </c>
      <c r="F17" s="268">
        <f t="shared" si="0"/>
        <v>53108</v>
      </c>
      <c r="G17" s="147" t="s">
        <v>438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"/>
    </row>
    <row r="18" spans="1:18" s="7" customFormat="1" ht="45" customHeight="1">
      <c r="A18" s="273" t="s">
        <v>423</v>
      </c>
      <c r="B18" s="265">
        <v>24502</v>
      </c>
      <c r="C18" s="265">
        <v>53354</v>
      </c>
      <c r="D18" s="265">
        <v>329</v>
      </c>
      <c r="E18" s="265">
        <v>0</v>
      </c>
      <c r="F18" s="266">
        <f t="shared" si="0"/>
        <v>78185</v>
      </c>
      <c r="G18" s="149" t="s">
        <v>439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"/>
    </row>
    <row r="19" spans="1:18" s="7" customFormat="1" ht="45" customHeight="1">
      <c r="A19" s="272" t="s">
        <v>414</v>
      </c>
      <c r="B19" s="267">
        <v>6342</v>
      </c>
      <c r="C19" s="267">
        <v>47293</v>
      </c>
      <c r="D19" s="267">
        <v>794</v>
      </c>
      <c r="E19" s="267">
        <v>197</v>
      </c>
      <c r="F19" s="268">
        <f t="shared" si="0"/>
        <v>54626</v>
      </c>
      <c r="G19" s="146" t="s">
        <v>440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5"/>
    </row>
    <row r="20" spans="1:18" s="7" customFormat="1" ht="45" customHeight="1">
      <c r="A20" s="271" t="s">
        <v>424</v>
      </c>
      <c r="B20" s="265">
        <v>4051</v>
      </c>
      <c r="C20" s="265">
        <v>11420</v>
      </c>
      <c r="D20" s="265">
        <v>532</v>
      </c>
      <c r="E20" s="265">
        <v>0</v>
      </c>
      <c r="F20" s="266">
        <f t="shared" si="0"/>
        <v>16003</v>
      </c>
      <c r="G20" s="148" t="s">
        <v>441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</row>
    <row r="21" spans="1:18" s="7" customFormat="1" ht="45" customHeight="1">
      <c r="A21" s="272" t="s">
        <v>425</v>
      </c>
      <c r="B21" s="267">
        <v>28636</v>
      </c>
      <c r="C21" s="267">
        <v>41205</v>
      </c>
      <c r="D21" s="267">
        <v>1454</v>
      </c>
      <c r="E21" s="267">
        <v>0</v>
      </c>
      <c r="F21" s="268">
        <f t="shared" si="0"/>
        <v>71295</v>
      </c>
      <c r="G21" s="147" t="s">
        <v>442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"/>
    </row>
    <row r="22" spans="1:18" s="7" customFormat="1" ht="45" customHeight="1">
      <c r="A22" s="273" t="s">
        <v>426</v>
      </c>
      <c r="B22" s="265">
        <v>310929</v>
      </c>
      <c r="C22" s="265">
        <v>1391746</v>
      </c>
      <c r="D22" s="265">
        <v>12668</v>
      </c>
      <c r="E22" s="265">
        <v>1789</v>
      </c>
      <c r="F22" s="266">
        <f t="shared" si="0"/>
        <v>1717132</v>
      </c>
      <c r="G22" s="149" t="s">
        <v>443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</row>
    <row r="23" spans="1:18" s="7" customFormat="1" ht="45" customHeight="1">
      <c r="A23" s="272" t="s">
        <v>159</v>
      </c>
      <c r="B23" s="267">
        <v>76341</v>
      </c>
      <c r="C23" s="267">
        <v>500308</v>
      </c>
      <c r="D23" s="267">
        <v>6619</v>
      </c>
      <c r="E23" s="267">
        <v>1671</v>
      </c>
      <c r="F23" s="268">
        <f t="shared" si="0"/>
        <v>584939</v>
      </c>
      <c r="G23" s="147" t="s">
        <v>444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"/>
    </row>
    <row r="24" spans="1:17" ht="45" customHeight="1">
      <c r="A24" s="273" t="s">
        <v>427</v>
      </c>
      <c r="B24" s="265">
        <v>50950</v>
      </c>
      <c r="C24" s="265">
        <v>163358</v>
      </c>
      <c r="D24" s="265">
        <v>2265</v>
      </c>
      <c r="E24" s="265">
        <v>693</v>
      </c>
      <c r="F24" s="266">
        <f t="shared" si="0"/>
        <v>217266</v>
      </c>
      <c r="G24" s="149" t="s">
        <v>445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45" customHeight="1">
      <c r="A25" s="272" t="s">
        <v>415</v>
      </c>
      <c r="B25" s="267">
        <v>1297</v>
      </c>
      <c r="C25" s="267">
        <v>2185</v>
      </c>
      <c r="D25" s="267">
        <v>0</v>
      </c>
      <c r="E25" s="267">
        <v>0</v>
      </c>
      <c r="F25" s="268">
        <f t="shared" si="0"/>
        <v>3482</v>
      </c>
      <c r="G25" s="146" t="s">
        <v>446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45" customHeight="1">
      <c r="A26" s="271" t="s">
        <v>416</v>
      </c>
      <c r="B26" s="265">
        <v>9158</v>
      </c>
      <c r="C26" s="265">
        <v>35485</v>
      </c>
      <c r="D26" s="265">
        <v>363</v>
      </c>
      <c r="E26" s="265">
        <v>400</v>
      </c>
      <c r="F26" s="266">
        <f t="shared" si="0"/>
        <v>45406</v>
      </c>
      <c r="G26" s="148" t="s">
        <v>447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7" ht="45" customHeight="1">
      <c r="A27" s="272" t="s">
        <v>454</v>
      </c>
      <c r="B27" s="267">
        <v>0</v>
      </c>
      <c r="C27" s="267">
        <v>1170</v>
      </c>
      <c r="D27" s="267">
        <v>0</v>
      </c>
      <c r="E27" s="267">
        <v>0</v>
      </c>
      <c r="F27" s="268">
        <f t="shared" si="0"/>
        <v>1170</v>
      </c>
      <c r="G27" s="207" t="s">
        <v>448</v>
      </c>
    </row>
    <row r="28" spans="1:7" ht="45" customHeight="1">
      <c r="A28" s="273" t="s">
        <v>428</v>
      </c>
      <c r="B28" s="265">
        <v>595</v>
      </c>
      <c r="C28" s="265">
        <v>1154</v>
      </c>
      <c r="D28" s="265">
        <v>0</v>
      </c>
      <c r="E28" s="265">
        <v>0</v>
      </c>
      <c r="F28" s="266">
        <f t="shared" si="0"/>
        <v>1749</v>
      </c>
      <c r="G28" s="149" t="s">
        <v>449</v>
      </c>
    </row>
    <row r="29" spans="1:7" ht="49.5" customHeight="1">
      <c r="A29" s="32" t="s">
        <v>83</v>
      </c>
      <c r="B29" s="270">
        <f>SUM(B8:B28)</f>
        <v>796696</v>
      </c>
      <c r="C29" s="270">
        <f>SUM(C8:C28)</f>
        <v>3108204</v>
      </c>
      <c r="D29" s="270">
        <f>SUM(D8:D28)</f>
        <v>35648</v>
      </c>
      <c r="E29" s="270">
        <f>SUM(E8:E28)</f>
        <v>10707</v>
      </c>
      <c r="F29" s="270">
        <f>SUM(F8:F28)</f>
        <v>3951255</v>
      </c>
      <c r="G29" s="145" t="s">
        <v>7</v>
      </c>
    </row>
  </sheetData>
  <sheetProtection/>
  <mergeCells count="5">
    <mergeCell ref="A4:G4"/>
    <mergeCell ref="A5:A6"/>
    <mergeCell ref="G5:G6"/>
    <mergeCell ref="A2:G2"/>
    <mergeCell ref="A3:G3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9"/>
  <sheetViews>
    <sheetView rightToLeft="1" zoomScale="40" zoomScaleNormal="40" zoomScalePageLayoutView="0" workbookViewId="0" topLeftCell="A14">
      <selection activeCell="A24" sqref="A24"/>
    </sheetView>
  </sheetViews>
  <sheetFormatPr defaultColWidth="15.7109375" defaultRowHeight="30" customHeight="1"/>
  <cols>
    <col min="1" max="1" width="64.8515625" style="8" customWidth="1"/>
    <col min="2" max="2" width="15.8515625" style="8" customWidth="1"/>
    <col min="3" max="3" width="16.28125" style="8" customWidth="1"/>
    <col min="4" max="4" width="18.00390625" style="8" customWidth="1"/>
    <col min="5" max="7" width="15.8515625" style="8" bestFit="1" customWidth="1"/>
    <col min="8" max="8" width="16.7109375" style="8" customWidth="1"/>
    <col min="9" max="9" width="28.7109375" style="8" customWidth="1"/>
    <col min="10" max="10" width="62.57421875" style="8" customWidth="1"/>
    <col min="11" max="11" width="18.00390625" style="8" customWidth="1"/>
    <col min="12" max="16384" width="15.7109375" style="8" customWidth="1"/>
  </cols>
  <sheetData>
    <row r="1" spans="1:15" s="4" customFormat="1" ht="30" customHeight="1">
      <c r="A1" s="1" t="s">
        <v>271</v>
      </c>
      <c r="B1" s="1"/>
      <c r="C1" s="1"/>
      <c r="D1" s="1"/>
      <c r="E1" s="1"/>
      <c r="F1" s="9"/>
      <c r="G1" s="1"/>
      <c r="H1" s="1"/>
      <c r="I1" s="1"/>
      <c r="J1" s="2" t="s">
        <v>179</v>
      </c>
      <c r="K1" s="19"/>
      <c r="L1" s="19"/>
      <c r="M1" s="9"/>
      <c r="N1" s="9"/>
      <c r="O1" s="9"/>
    </row>
    <row r="2" spans="1:12" s="5" customFormat="1" ht="30" customHeight="1">
      <c r="A2" s="340" t="s">
        <v>450</v>
      </c>
      <c r="B2" s="340"/>
      <c r="C2" s="340"/>
      <c r="D2" s="340"/>
      <c r="E2" s="340"/>
      <c r="F2" s="340"/>
      <c r="G2" s="340"/>
      <c r="H2" s="340"/>
      <c r="I2" s="340"/>
      <c r="J2" s="340"/>
      <c r="K2" s="20"/>
      <c r="L2" s="20"/>
    </row>
    <row r="3" spans="1:15" s="6" customFormat="1" ht="30" customHeight="1">
      <c r="A3" s="335" t="s">
        <v>451</v>
      </c>
      <c r="B3" s="335"/>
      <c r="C3" s="335"/>
      <c r="D3" s="335"/>
      <c r="E3" s="335"/>
      <c r="F3" s="335"/>
      <c r="G3" s="335"/>
      <c r="H3" s="335"/>
      <c r="I3" s="335"/>
      <c r="J3" s="335"/>
      <c r="K3" s="11"/>
      <c r="L3" s="11"/>
      <c r="M3" s="11"/>
      <c r="N3" s="11"/>
      <c r="O3" s="5"/>
    </row>
    <row r="4" spans="1:15" s="6" customFormat="1" ht="30" customHeight="1">
      <c r="A4" s="169"/>
      <c r="B4" s="169"/>
      <c r="C4" s="169"/>
      <c r="D4" s="169"/>
      <c r="E4" s="169"/>
      <c r="F4" s="169"/>
      <c r="G4" s="5"/>
      <c r="H4" s="5"/>
      <c r="I4" s="5"/>
      <c r="J4" s="5"/>
      <c r="K4" s="5"/>
      <c r="L4" s="5"/>
      <c r="M4" s="5"/>
      <c r="N4" s="5"/>
      <c r="O4" s="5"/>
    </row>
    <row r="5" spans="1:15" s="7" customFormat="1" ht="40.5" customHeight="1">
      <c r="A5" s="360" t="s">
        <v>152</v>
      </c>
      <c r="B5" s="362" t="s">
        <v>148</v>
      </c>
      <c r="C5" s="362" t="s">
        <v>43</v>
      </c>
      <c r="D5" s="362" t="s">
        <v>44</v>
      </c>
      <c r="E5" s="362" t="s">
        <v>45</v>
      </c>
      <c r="F5" s="362" t="s">
        <v>149</v>
      </c>
      <c r="G5" s="362" t="s">
        <v>150</v>
      </c>
      <c r="H5" s="48" t="s">
        <v>183</v>
      </c>
      <c r="I5" s="173" t="s">
        <v>184</v>
      </c>
      <c r="J5" s="352" t="s">
        <v>157</v>
      </c>
      <c r="K5" s="5"/>
      <c r="L5" s="5"/>
      <c r="M5" s="5"/>
      <c r="N5" s="5"/>
      <c r="O5" s="5"/>
    </row>
    <row r="6" spans="1:15" s="7" customFormat="1" ht="43.5" customHeight="1">
      <c r="A6" s="361"/>
      <c r="B6" s="363"/>
      <c r="C6" s="363"/>
      <c r="D6" s="363"/>
      <c r="E6" s="363"/>
      <c r="F6" s="363"/>
      <c r="G6" s="363"/>
      <c r="H6" s="165" t="s">
        <v>7</v>
      </c>
      <c r="I6" s="174" t="s">
        <v>185</v>
      </c>
      <c r="J6" s="353"/>
      <c r="K6" s="5"/>
      <c r="L6" s="5"/>
      <c r="M6" s="5"/>
      <c r="N6" s="5"/>
      <c r="O6" s="5"/>
    </row>
    <row r="7" spans="1:15" s="7" customFormat="1" ht="24" customHeight="1" hidden="1">
      <c r="A7" s="45"/>
      <c r="B7" s="36"/>
      <c r="C7" s="36"/>
      <c r="D7" s="37"/>
      <c r="E7" s="37"/>
      <c r="F7" s="170"/>
      <c r="G7" s="171"/>
      <c r="H7" s="171"/>
      <c r="I7" s="171"/>
      <c r="J7" s="172"/>
      <c r="K7" s="5"/>
      <c r="L7" s="5"/>
      <c r="M7" s="5"/>
      <c r="N7" s="5"/>
      <c r="O7" s="5"/>
    </row>
    <row r="8" spans="1:15" s="7" customFormat="1" ht="45" customHeight="1">
      <c r="A8" s="271" t="s">
        <v>417</v>
      </c>
      <c r="B8" s="265">
        <v>95898</v>
      </c>
      <c r="C8" s="265">
        <v>39395</v>
      </c>
      <c r="D8" s="265">
        <v>68116</v>
      </c>
      <c r="E8" s="265">
        <v>41664</v>
      </c>
      <c r="F8" s="265">
        <v>90466</v>
      </c>
      <c r="G8" s="265">
        <v>236880</v>
      </c>
      <c r="H8" s="265">
        <f>SUM(B8:G8)</f>
        <v>572419</v>
      </c>
      <c r="I8" s="208">
        <v>48.2</v>
      </c>
      <c r="J8" s="148" t="s">
        <v>429</v>
      </c>
      <c r="K8" s="14"/>
      <c r="L8" s="24"/>
      <c r="M8" s="14"/>
      <c r="N8" s="14"/>
      <c r="O8" s="5"/>
    </row>
    <row r="9" spans="1:15" s="7" customFormat="1" ht="45" customHeight="1">
      <c r="A9" s="272" t="s">
        <v>410</v>
      </c>
      <c r="B9" s="267">
        <v>265</v>
      </c>
      <c r="C9" s="267">
        <v>1034</v>
      </c>
      <c r="D9" s="267">
        <v>1385</v>
      </c>
      <c r="E9" s="267">
        <v>50611</v>
      </c>
      <c r="F9" s="267">
        <v>28932</v>
      </c>
      <c r="G9" s="267">
        <v>32400</v>
      </c>
      <c r="H9" s="267">
        <f aca="true" t="shared" si="0" ref="H9:H28">SUM(B9:G9)</f>
        <v>114627</v>
      </c>
      <c r="I9" s="209">
        <v>48.7</v>
      </c>
      <c r="J9" s="147" t="s">
        <v>430</v>
      </c>
      <c r="K9" s="14"/>
      <c r="L9" s="24"/>
      <c r="M9" s="14"/>
      <c r="N9" s="14"/>
      <c r="O9" s="5"/>
    </row>
    <row r="10" spans="1:15" s="7" customFormat="1" ht="45" customHeight="1">
      <c r="A10" s="273" t="s">
        <v>411</v>
      </c>
      <c r="B10" s="265">
        <v>3496</v>
      </c>
      <c r="C10" s="265">
        <v>3090</v>
      </c>
      <c r="D10" s="265">
        <v>9974</v>
      </c>
      <c r="E10" s="265">
        <v>113739</v>
      </c>
      <c r="F10" s="265">
        <v>299338</v>
      </c>
      <c r="G10" s="265">
        <v>207298</v>
      </c>
      <c r="H10" s="265">
        <f t="shared" si="0"/>
        <v>636935</v>
      </c>
      <c r="I10" s="208">
        <v>52.2</v>
      </c>
      <c r="J10" s="149" t="s">
        <v>431</v>
      </c>
      <c r="K10" s="14"/>
      <c r="L10" s="14"/>
      <c r="M10" s="14"/>
      <c r="N10" s="14"/>
      <c r="O10" s="5"/>
    </row>
    <row r="11" spans="1:15" s="7" customFormat="1" ht="45" customHeight="1">
      <c r="A11" s="272" t="s">
        <v>418</v>
      </c>
      <c r="B11" s="267">
        <v>0</v>
      </c>
      <c r="C11" s="267">
        <v>821</v>
      </c>
      <c r="D11" s="267">
        <v>5087</v>
      </c>
      <c r="E11" s="267">
        <v>46496</v>
      </c>
      <c r="F11" s="267">
        <v>19178</v>
      </c>
      <c r="G11" s="267">
        <v>5952</v>
      </c>
      <c r="H11" s="267">
        <f t="shared" si="0"/>
        <v>77534</v>
      </c>
      <c r="I11" s="209">
        <v>43.1</v>
      </c>
      <c r="J11" s="147" t="s">
        <v>432</v>
      </c>
      <c r="K11" s="14"/>
      <c r="L11" s="14"/>
      <c r="M11" s="14"/>
      <c r="N11" s="14"/>
      <c r="O11" s="5"/>
    </row>
    <row r="12" spans="1:15" s="7" customFormat="1" ht="45" customHeight="1">
      <c r="A12" s="273" t="s">
        <v>419</v>
      </c>
      <c r="B12" s="265">
        <v>0</v>
      </c>
      <c r="C12" s="265">
        <v>1020</v>
      </c>
      <c r="D12" s="265">
        <v>2873</v>
      </c>
      <c r="E12" s="265">
        <v>14861</v>
      </c>
      <c r="F12" s="265">
        <v>25378</v>
      </c>
      <c r="G12" s="265">
        <v>10928</v>
      </c>
      <c r="H12" s="265">
        <f t="shared" si="0"/>
        <v>55060</v>
      </c>
      <c r="I12" s="208">
        <v>49.1</v>
      </c>
      <c r="J12" s="149" t="s">
        <v>433</v>
      </c>
      <c r="K12" s="14"/>
      <c r="L12" s="14"/>
      <c r="M12" s="14"/>
      <c r="N12" s="14"/>
      <c r="O12" s="5"/>
    </row>
    <row r="13" spans="1:15" s="7" customFormat="1" ht="45" customHeight="1">
      <c r="A13" s="272" t="s">
        <v>420</v>
      </c>
      <c r="B13" s="267">
        <v>11613</v>
      </c>
      <c r="C13" s="267">
        <v>9123</v>
      </c>
      <c r="D13" s="267">
        <v>26933</v>
      </c>
      <c r="E13" s="267">
        <v>147025</v>
      </c>
      <c r="F13" s="267">
        <v>884897</v>
      </c>
      <c r="G13" s="267">
        <v>652117</v>
      </c>
      <c r="H13" s="267">
        <f t="shared" si="0"/>
        <v>1731708</v>
      </c>
      <c r="I13" s="209">
        <v>53.2</v>
      </c>
      <c r="J13" s="146" t="s">
        <v>434</v>
      </c>
      <c r="K13" s="14"/>
      <c r="L13" s="14"/>
      <c r="M13" s="14"/>
      <c r="N13" s="14"/>
      <c r="O13" s="5"/>
    </row>
    <row r="14" spans="1:15" s="7" customFormat="1" ht="45" customHeight="1">
      <c r="A14" s="273" t="s">
        <v>421</v>
      </c>
      <c r="B14" s="265">
        <v>28219</v>
      </c>
      <c r="C14" s="265">
        <v>9530</v>
      </c>
      <c r="D14" s="265">
        <v>35774</v>
      </c>
      <c r="E14" s="265">
        <v>149661</v>
      </c>
      <c r="F14" s="265">
        <v>579941</v>
      </c>
      <c r="G14" s="265">
        <v>785140</v>
      </c>
      <c r="H14" s="265">
        <f t="shared" si="0"/>
        <v>1588265</v>
      </c>
      <c r="I14" s="208">
        <v>56.9</v>
      </c>
      <c r="J14" s="149" t="s">
        <v>435</v>
      </c>
      <c r="K14" s="14"/>
      <c r="L14" s="14"/>
      <c r="M14" s="14"/>
      <c r="N14" s="14"/>
      <c r="O14" s="5"/>
    </row>
    <row r="15" spans="1:15" s="7" customFormat="1" ht="45" customHeight="1">
      <c r="A15" s="272" t="s">
        <v>412</v>
      </c>
      <c r="B15" s="267">
        <v>22717</v>
      </c>
      <c r="C15" s="267">
        <v>12610</v>
      </c>
      <c r="D15" s="267">
        <v>39266</v>
      </c>
      <c r="E15" s="267">
        <v>68598</v>
      </c>
      <c r="F15" s="267">
        <v>75630</v>
      </c>
      <c r="G15" s="267">
        <v>99403</v>
      </c>
      <c r="H15" s="267">
        <f t="shared" si="0"/>
        <v>318224</v>
      </c>
      <c r="I15" s="209">
        <v>48.8</v>
      </c>
      <c r="J15" s="147" t="s">
        <v>436</v>
      </c>
      <c r="K15" s="14"/>
      <c r="L15" s="14"/>
      <c r="M15" s="14"/>
      <c r="N15" s="14"/>
      <c r="O15" s="5"/>
    </row>
    <row r="16" spans="1:15" s="7" customFormat="1" ht="45" customHeight="1">
      <c r="A16" s="273" t="s">
        <v>422</v>
      </c>
      <c r="B16" s="265">
        <v>1415</v>
      </c>
      <c r="C16" s="265">
        <v>649</v>
      </c>
      <c r="D16" s="265">
        <v>2307</v>
      </c>
      <c r="E16" s="265">
        <v>13382</v>
      </c>
      <c r="F16" s="265">
        <v>45365</v>
      </c>
      <c r="G16" s="265">
        <v>189741</v>
      </c>
      <c r="H16" s="265">
        <f t="shared" si="0"/>
        <v>252859</v>
      </c>
      <c r="I16" s="208">
        <v>66.2</v>
      </c>
      <c r="J16" s="149" t="s">
        <v>437</v>
      </c>
      <c r="K16" s="14"/>
      <c r="L16" s="14"/>
      <c r="M16" s="14"/>
      <c r="N16" s="14"/>
      <c r="O16" s="5"/>
    </row>
    <row r="17" spans="1:15" s="7" customFormat="1" ht="45" customHeight="1">
      <c r="A17" s="272" t="s">
        <v>413</v>
      </c>
      <c r="B17" s="267">
        <v>1245</v>
      </c>
      <c r="C17" s="267">
        <v>2388</v>
      </c>
      <c r="D17" s="267">
        <v>4264</v>
      </c>
      <c r="E17" s="267">
        <v>43840</v>
      </c>
      <c r="F17" s="267">
        <v>40980</v>
      </c>
      <c r="G17" s="267">
        <v>14048</v>
      </c>
      <c r="H17" s="267">
        <f t="shared" si="0"/>
        <v>106765</v>
      </c>
      <c r="I17" s="209">
        <v>45.7</v>
      </c>
      <c r="J17" s="147" t="s">
        <v>438</v>
      </c>
      <c r="K17" s="14"/>
      <c r="L17" s="14"/>
      <c r="M17" s="14"/>
      <c r="N17" s="14"/>
      <c r="O17" s="5"/>
    </row>
    <row r="18" spans="1:15" s="7" customFormat="1" ht="45" customHeight="1">
      <c r="A18" s="273" t="s">
        <v>423</v>
      </c>
      <c r="B18" s="265">
        <v>0</v>
      </c>
      <c r="C18" s="265">
        <v>387</v>
      </c>
      <c r="D18" s="265">
        <v>6219</v>
      </c>
      <c r="E18" s="265">
        <v>62281</v>
      </c>
      <c r="F18" s="265">
        <v>43610</v>
      </c>
      <c r="G18" s="265">
        <v>3385</v>
      </c>
      <c r="H18" s="265">
        <f t="shared" si="0"/>
        <v>115882</v>
      </c>
      <c r="I18" s="208">
        <v>43</v>
      </c>
      <c r="J18" s="149" t="s">
        <v>439</v>
      </c>
      <c r="K18" s="14"/>
      <c r="L18" s="14"/>
      <c r="M18" s="14"/>
      <c r="N18" s="14"/>
      <c r="O18" s="5"/>
    </row>
    <row r="19" spans="1:15" s="7" customFormat="1" ht="45" customHeight="1">
      <c r="A19" s="272" t="s">
        <v>414</v>
      </c>
      <c r="B19" s="267">
        <v>13515</v>
      </c>
      <c r="C19" s="267">
        <v>6761</v>
      </c>
      <c r="D19" s="267">
        <v>8592</v>
      </c>
      <c r="E19" s="267">
        <v>17912</v>
      </c>
      <c r="F19" s="267">
        <v>20321</v>
      </c>
      <c r="G19" s="267">
        <v>22498</v>
      </c>
      <c r="H19" s="267">
        <f t="shared" si="0"/>
        <v>89599</v>
      </c>
      <c r="I19" s="209">
        <v>44.8</v>
      </c>
      <c r="J19" s="146" t="s">
        <v>440</v>
      </c>
      <c r="K19" s="14"/>
      <c r="L19" s="14"/>
      <c r="M19" s="14"/>
      <c r="N19" s="14"/>
      <c r="O19" s="5"/>
    </row>
    <row r="20" spans="1:15" s="7" customFormat="1" ht="45" customHeight="1">
      <c r="A20" s="271" t="s">
        <v>424</v>
      </c>
      <c r="B20" s="265">
        <v>1338</v>
      </c>
      <c r="C20" s="265">
        <v>867</v>
      </c>
      <c r="D20" s="265">
        <v>1548</v>
      </c>
      <c r="E20" s="265">
        <v>19922</v>
      </c>
      <c r="F20" s="265">
        <v>56496</v>
      </c>
      <c r="G20" s="265">
        <v>19424</v>
      </c>
      <c r="H20" s="265">
        <f t="shared" si="0"/>
        <v>99595</v>
      </c>
      <c r="I20" s="208">
        <v>48.8</v>
      </c>
      <c r="J20" s="148" t="s">
        <v>441</v>
      </c>
      <c r="K20" s="14"/>
      <c r="L20" s="14"/>
      <c r="M20" s="14"/>
      <c r="N20" s="14"/>
      <c r="O20" s="5"/>
    </row>
    <row r="21" spans="1:15" s="7" customFormat="1" ht="45" customHeight="1">
      <c r="A21" s="272" t="s">
        <v>425</v>
      </c>
      <c r="B21" s="267">
        <v>2649</v>
      </c>
      <c r="C21" s="267">
        <v>2356</v>
      </c>
      <c r="D21" s="267">
        <v>8085</v>
      </c>
      <c r="E21" s="267">
        <v>35003</v>
      </c>
      <c r="F21" s="267">
        <v>93406</v>
      </c>
      <c r="G21" s="267">
        <v>71362</v>
      </c>
      <c r="H21" s="267">
        <f t="shared" si="0"/>
        <v>212861</v>
      </c>
      <c r="I21" s="209">
        <v>52</v>
      </c>
      <c r="J21" s="147" t="s">
        <v>442</v>
      </c>
      <c r="K21" s="14"/>
      <c r="L21" s="14"/>
      <c r="M21" s="14"/>
      <c r="N21" s="14"/>
      <c r="O21" s="5"/>
    </row>
    <row r="22" spans="1:15" s="7" customFormat="1" ht="45" customHeight="1">
      <c r="A22" s="273" t="s">
        <v>426</v>
      </c>
      <c r="B22" s="265">
        <v>8030</v>
      </c>
      <c r="C22" s="265">
        <v>107002</v>
      </c>
      <c r="D22" s="265">
        <v>854953</v>
      </c>
      <c r="E22" s="265">
        <v>660964</v>
      </c>
      <c r="F22" s="265">
        <v>110145</v>
      </c>
      <c r="G22" s="265">
        <v>55220</v>
      </c>
      <c r="H22" s="265">
        <f t="shared" si="0"/>
        <v>1796314</v>
      </c>
      <c r="I22" s="208">
        <v>38.4</v>
      </c>
      <c r="J22" s="149" t="s">
        <v>443</v>
      </c>
      <c r="K22" s="14"/>
      <c r="L22" s="14"/>
      <c r="M22" s="14"/>
      <c r="N22" s="14"/>
      <c r="O22" s="5"/>
    </row>
    <row r="23" spans="1:15" s="7" customFormat="1" ht="45" customHeight="1">
      <c r="A23" s="272" t="s">
        <v>159</v>
      </c>
      <c r="B23" s="267">
        <v>37697</v>
      </c>
      <c r="C23" s="267">
        <v>259933</v>
      </c>
      <c r="D23" s="267">
        <v>719761</v>
      </c>
      <c r="E23" s="267">
        <v>202389</v>
      </c>
      <c r="F23" s="267">
        <v>20121</v>
      </c>
      <c r="G23" s="267">
        <v>4018</v>
      </c>
      <c r="H23" s="267">
        <f t="shared" si="0"/>
        <v>1243919</v>
      </c>
      <c r="I23" s="209">
        <v>34.8</v>
      </c>
      <c r="J23" s="147" t="s">
        <v>444</v>
      </c>
      <c r="K23" s="14"/>
      <c r="L23" s="14"/>
      <c r="M23" s="14"/>
      <c r="N23" s="14"/>
      <c r="O23" s="5"/>
    </row>
    <row r="24" spans="1:14" ht="45" customHeight="1">
      <c r="A24" s="273" t="s">
        <v>427</v>
      </c>
      <c r="B24" s="265">
        <v>2732</v>
      </c>
      <c r="C24" s="265">
        <v>7286</v>
      </c>
      <c r="D24" s="265">
        <v>80515</v>
      </c>
      <c r="E24" s="265">
        <v>209576</v>
      </c>
      <c r="F24" s="265">
        <v>175809</v>
      </c>
      <c r="G24" s="265">
        <v>30891</v>
      </c>
      <c r="H24" s="265">
        <f t="shared" si="0"/>
        <v>506809</v>
      </c>
      <c r="I24" s="208">
        <v>43.2</v>
      </c>
      <c r="J24" s="149" t="s">
        <v>445</v>
      </c>
      <c r="K24" s="12"/>
      <c r="L24" s="12"/>
      <c r="M24" s="12"/>
      <c r="N24" s="12"/>
    </row>
    <row r="25" spans="1:14" ht="45" customHeight="1">
      <c r="A25" s="272" t="s">
        <v>415</v>
      </c>
      <c r="B25" s="267">
        <v>655</v>
      </c>
      <c r="C25" s="267">
        <v>0</v>
      </c>
      <c r="D25" s="267">
        <v>1082</v>
      </c>
      <c r="E25" s="267">
        <v>2026</v>
      </c>
      <c r="F25" s="267">
        <v>4199</v>
      </c>
      <c r="G25" s="267">
        <v>986</v>
      </c>
      <c r="H25" s="267">
        <f t="shared" si="0"/>
        <v>8948</v>
      </c>
      <c r="I25" s="209">
        <v>44.5</v>
      </c>
      <c r="J25" s="146" t="s">
        <v>446</v>
      </c>
      <c r="K25" s="12"/>
      <c r="L25" s="12"/>
      <c r="M25" s="12"/>
      <c r="N25" s="12"/>
    </row>
    <row r="26" spans="1:14" ht="45" customHeight="1">
      <c r="A26" s="271" t="s">
        <v>416</v>
      </c>
      <c r="B26" s="265">
        <v>21600</v>
      </c>
      <c r="C26" s="265">
        <v>10070</v>
      </c>
      <c r="D26" s="265">
        <v>19319</v>
      </c>
      <c r="E26" s="265">
        <v>22709</v>
      </c>
      <c r="F26" s="265">
        <v>41566</v>
      </c>
      <c r="G26" s="265">
        <v>76902</v>
      </c>
      <c r="H26" s="265">
        <f t="shared" si="0"/>
        <v>192166</v>
      </c>
      <c r="I26" s="208">
        <v>50.9</v>
      </c>
      <c r="J26" s="148" t="s">
        <v>447</v>
      </c>
      <c r="K26" s="12"/>
      <c r="L26" s="12"/>
      <c r="M26" s="12"/>
      <c r="N26" s="12"/>
    </row>
    <row r="27" spans="1:10" ht="45" customHeight="1">
      <c r="A27" s="272" t="s">
        <v>454</v>
      </c>
      <c r="B27" s="267">
        <v>7168</v>
      </c>
      <c r="C27" s="267">
        <v>2280</v>
      </c>
      <c r="D27" s="267">
        <v>29512</v>
      </c>
      <c r="E27" s="267">
        <v>52966</v>
      </c>
      <c r="F27" s="267">
        <v>145287</v>
      </c>
      <c r="G27" s="267">
        <v>667373</v>
      </c>
      <c r="H27" s="267">
        <f t="shared" si="0"/>
        <v>904586</v>
      </c>
      <c r="I27" s="209">
        <v>61.7</v>
      </c>
      <c r="J27" s="207" t="s">
        <v>448</v>
      </c>
    </row>
    <row r="28" spans="1:10" ht="45" customHeight="1">
      <c r="A28" s="273" t="s">
        <v>428</v>
      </c>
      <c r="B28" s="265">
        <v>0</v>
      </c>
      <c r="C28" s="265">
        <v>414</v>
      </c>
      <c r="D28" s="265">
        <v>1502</v>
      </c>
      <c r="E28" s="265">
        <v>5364</v>
      </c>
      <c r="F28" s="265">
        <v>1967</v>
      </c>
      <c r="G28" s="265">
        <v>411</v>
      </c>
      <c r="H28" s="265">
        <f t="shared" si="0"/>
        <v>9658</v>
      </c>
      <c r="I28" s="208">
        <v>41.2</v>
      </c>
      <c r="J28" s="149" t="s">
        <v>449</v>
      </c>
    </row>
    <row r="29" spans="1:10" ht="49.5" customHeight="1">
      <c r="A29" s="32" t="s">
        <v>83</v>
      </c>
      <c r="B29" s="269">
        <f>SUM(B8:B28)</f>
        <v>260252</v>
      </c>
      <c r="C29" s="269">
        <f aca="true" t="shared" si="1" ref="C29:H29">SUM(C8:C28)</f>
        <v>477016</v>
      </c>
      <c r="D29" s="269">
        <f t="shared" si="1"/>
        <v>1927067</v>
      </c>
      <c r="E29" s="269">
        <f t="shared" si="1"/>
        <v>1980989</v>
      </c>
      <c r="F29" s="269">
        <f t="shared" si="1"/>
        <v>2803032</v>
      </c>
      <c r="G29" s="269">
        <f t="shared" si="1"/>
        <v>3186377</v>
      </c>
      <c r="H29" s="269">
        <f t="shared" si="1"/>
        <v>10634733</v>
      </c>
      <c r="I29" s="210">
        <v>48.7</v>
      </c>
      <c r="J29" s="145" t="s">
        <v>7</v>
      </c>
    </row>
  </sheetData>
  <sheetProtection/>
  <mergeCells count="10">
    <mergeCell ref="D5:D6"/>
    <mergeCell ref="A2:J2"/>
    <mergeCell ref="A3:J3"/>
    <mergeCell ref="E5:E6"/>
    <mergeCell ref="F5:F6"/>
    <mergeCell ref="G5:G6"/>
    <mergeCell ref="J5:J6"/>
    <mergeCell ref="A5:A6"/>
    <mergeCell ref="B5:B6"/>
    <mergeCell ref="C5:C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40" zoomScaleNormal="40" zoomScaleSheetLayoutView="50" zoomScalePageLayoutView="0" workbookViewId="0" topLeftCell="A1">
      <selection activeCell="A24" sqref="A24"/>
    </sheetView>
  </sheetViews>
  <sheetFormatPr defaultColWidth="15.7109375" defaultRowHeight="30" customHeight="1"/>
  <cols>
    <col min="1" max="1" width="64.8515625" style="8" customWidth="1"/>
    <col min="2" max="3" width="14.8515625" style="8" bestFit="1" customWidth="1"/>
    <col min="4" max="7" width="15.8515625" style="8" bestFit="1" customWidth="1"/>
    <col min="8" max="8" width="16.7109375" style="8" customWidth="1"/>
    <col min="9" max="9" width="28.7109375" style="8" customWidth="1"/>
    <col min="10" max="10" width="62.57421875" style="8" customWidth="1"/>
    <col min="11" max="11" width="18.00390625" style="8" customWidth="1"/>
    <col min="12" max="16384" width="15.7109375" style="8" customWidth="1"/>
  </cols>
  <sheetData>
    <row r="1" spans="1:16" s="4" customFormat="1" ht="30" customHeight="1">
      <c r="A1" s="1" t="s">
        <v>180</v>
      </c>
      <c r="B1" s="1"/>
      <c r="C1" s="1"/>
      <c r="D1" s="1"/>
      <c r="E1" s="1"/>
      <c r="F1" s="9"/>
      <c r="G1" s="1"/>
      <c r="H1" s="1"/>
      <c r="I1" s="1"/>
      <c r="J1" s="2" t="s">
        <v>181</v>
      </c>
      <c r="K1" s="19"/>
      <c r="L1" s="19"/>
      <c r="M1" s="19"/>
      <c r="N1" s="9"/>
      <c r="O1" s="9"/>
      <c r="P1" s="9"/>
    </row>
    <row r="2" spans="1:13" s="5" customFormat="1" ht="30" customHeight="1">
      <c r="A2" s="340" t="s">
        <v>452</v>
      </c>
      <c r="B2" s="340"/>
      <c r="C2" s="340"/>
      <c r="D2" s="340"/>
      <c r="E2" s="340"/>
      <c r="F2" s="340"/>
      <c r="G2" s="340"/>
      <c r="H2" s="340"/>
      <c r="I2" s="340"/>
      <c r="J2" s="340"/>
      <c r="K2" s="20"/>
      <c r="L2" s="20"/>
      <c r="M2" s="20"/>
    </row>
    <row r="3" spans="1:16" s="6" customFormat="1" ht="30" customHeight="1">
      <c r="A3" s="335" t="s">
        <v>453</v>
      </c>
      <c r="B3" s="335"/>
      <c r="C3" s="335"/>
      <c r="D3" s="335"/>
      <c r="E3" s="335"/>
      <c r="F3" s="335"/>
      <c r="G3" s="335"/>
      <c r="H3" s="335"/>
      <c r="I3" s="335"/>
      <c r="J3" s="335"/>
      <c r="K3" s="11"/>
      <c r="L3" s="11"/>
      <c r="M3" s="11"/>
      <c r="N3" s="11"/>
      <c r="O3" s="11"/>
      <c r="P3" s="5"/>
    </row>
    <row r="4" spans="1:16" s="6" customFormat="1" ht="30" customHeight="1">
      <c r="A4" s="169"/>
      <c r="B4" s="169"/>
      <c r="C4" s="169"/>
      <c r="D4" s="169"/>
      <c r="E4" s="169"/>
      <c r="F4" s="169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40.5" customHeight="1">
      <c r="A5" s="360" t="s">
        <v>152</v>
      </c>
      <c r="B5" s="362" t="s">
        <v>148</v>
      </c>
      <c r="C5" s="362" t="s">
        <v>43</v>
      </c>
      <c r="D5" s="362" t="s">
        <v>44</v>
      </c>
      <c r="E5" s="362" t="s">
        <v>45</v>
      </c>
      <c r="F5" s="362" t="s">
        <v>149</v>
      </c>
      <c r="G5" s="362" t="s">
        <v>150</v>
      </c>
      <c r="H5" s="48" t="s">
        <v>183</v>
      </c>
      <c r="I5" s="173" t="s">
        <v>184</v>
      </c>
      <c r="J5" s="352" t="s">
        <v>157</v>
      </c>
      <c r="K5" s="5"/>
      <c r="L5" s="5"/>
      <c r="M5" s="5"/>
      <c r="N5" s="5"/>
      <c r="O5" s="5"/>
      <c r="P5" s="5"/>
    </row>
    <row r="6" spans="1:16" s="7" customFormat="1" ht="43.5" customHeight="1">
      <c r="A6" s="361"/>
      <c r="B6" s="363"/>
      <c r="C6" s="363"/>
      <c r="D6" s="363"/>
      <c r="E6" s="363"/>
      <c r="F6" s="363"/>
      <c r="G6" s="363"/>
      <c r="H6" s="165" t="s">
        <v>7</v>
      </c>
      <c r="I6" s="174" t="s">
        <v>185</v>
      </c>
      <c r="J6" s="353"/>
      <c r="K6" s="5"/>
      <c r="L6" s="5"/>
      <c r="M6" s="5"/>
      <c r="N6" s="5"/>
      <c r="O6" s="5"/>
      <c r="P6" s="5"/>
    </row>
    <row r="7" spans="1:16" s="7" customFormat="1" ht="24" customHeight="1" hidden="1">
      <c r="A7" s="45"/>
      <c r="B7" s="36"/>
      <c r="C7" s="36"/>
      <c r="D7" s="37"/>
      <c r="E7" s="37"/>
      <c r="F7" s="170"/>
      <c r="G7" s="171"/>
      <c r="H7" s="171"/>
      <c r="I7" s="171"/>
      <c r="J7" s="172"/>
      <c r="K7" s="5"/>
      <c r="L7" s="5"/>
      <c r="M7" s="5"/>
      <c r="N7" s="5"/>
      <c r="O7" s="5"/>
      <c r="P7" s="5"/>
    </row>
    <row r="8" spans="1:16" s="7" customFormat="1" ht="45" customHeight="1">
      <c r="A8" s="271" t="s">
        <v>417</v>
      </c>
      <c r="B8" s="265">
        <v>95397</v>
      </c>
      <c r="C8" s="265">
        <v>39395</v>
      </c>
      <c r="D8" s="265">
        <v>67953</v>
      </c>
      <c r="E8" s="265">
        <v>41250</v>
      </c>
      <c r="F8" s="265">
        <v>88808</v>
      </c>
      <c r="G8" s="265">
        <v>236777</v>
      </c>
      <c r="H8" s="265">
        <f>SUM(B8:G8)</f>
        <v>569580</v>
      </c>
      <c r="I8" s="208">
        <v>48.2</v>
      </c>
      <c r="J8" s="148" t="s">
        <v>429</v>
      </c>
      <c r="K8" s="14"/>
      <c r="L8" s="24"/>
      <c r="M8" s="14"/>
      <c r="N8" s="14"/>
      <c r="O8" s="14"/>
      <c r="P8" s="5"/>
    </row>
    <row r="9" spans="1:16" s="7" customFormat="1" ht="45" customHeight="1">
      <c r="A9" s="272" t="s">
        <v>410</v>
      </c>
      <c r="B9" s="267">
        <v>265</v>
      </c>
      <c r="C9" s="267">
        <v>1034</v>
      </c>
      <c r="D9" s="267">
        <v>1385</v>
      </c>
      <c r="E9" s="267">
        <v>50110</v>
      </c>
      <c r="F9" s="267">
        <v>28736</v>
      </c>
      <c r="G9" s="267">
        <v>32004</v>
      </c>
      <c r="H9" s="267">
        <f aca="true" t="shared" si="0" ref="H9:H28">SUM(B9:G9)</f>
        <v>113534</v>
      </c>
      <c r="I9" s="209">
        <v>48.7</v>
      </c>
      <c r="J9" s="147" t="s">
        <v>430</v>
      </c>
      <c r="K9" s="14"/>
      <c r="L9" s="24"/>
      <c r="M9" s="14"/>
      <c r="N9" s="14"/>
      <c r="O9" s="14"/>
      <c r="P9" s="5"/>
    </row>
    <row r="10" spans="1:16" s="7" customFormat="1" ht="45" customHeight="1">
      <c r="A10" s="273" t="s">
        <v>411</v>
      </c>
      <c r="B10" s="265">
        <v>2748</v>
      </c>
      <c r="C10" s="265">
        <v>3090</v>
      </c>
      <c r="D10" s="265">
        <v>9851</v>
      </c>
      <c r="E10" s="265">
        <v>109435</v>
      </c>
      <c r="F10" s="265">
        <v>296141</v>
      </c>
      <c r="G10" s="265">
        <v>205764</v>
      </c>
      <c r="H10" s="265">
        <f t="shared" si="0"/>
        <v>627029</v>
      </c>
      <c r="I10" s="208">
        <v>52.3</v>
      </c>
      <c r="J10" s="149" t="s">
        <v>431</v>
      </c>
      <c r="K10" s="14"/>
      <c r="L10" s="14"/>
      <c r="M10" s="14"/>
      <c r="N10" s="14"/>
      <c r="O10" s="14"/>
      <c r="P10" s="5"/>
    </row>
    <row r="11" spans="1:16" s="7" customFormat="1" ht="45" customHeight="1">
      <c r="A11" s="272" t="s">
        <v>418</v>
      </c>
      <c r="B11" s="267">
        <v>0</v>
      </c>
      <c r="C11" s="267">
        <v>821</v>
      </c>
      <c r="D11" s="267">
        <v>5087</v>
      </c>
      <c r="E11" s="267">
        <v>46390</v>
      </c>
      <c r="F11" s="267">
        <v>19178</v>
      </c>
      <c r="G11" s="267">
        <v>5952</v>
      </c>
      <c r="H11" s="267">
        <f t="shared" si="0"/>
        <v>77428</v>
      </c>
      <c r="I11" s="209">
        <v>43.1</v>
      </c>
      <c r="J11" s="147" t="s">
        <v>432</v>
      </c>
      <c r="K11" s="14"/>
      <c r="L11" s="14"/>
      <c r="M11" s="14"/>
      <c r="N11" s="14"/>
      <c r="O11" s="14"/>
      <c r="P11" s="5"/>
    </row>
    <row r="12" spans="1:16" s="7" customFormat="1" ht="45" customHeight="1">
      <c r="A12" s="273" t="s">
        <v>419</v>
      </c>
      <c r="B12" s="265">
        <v>0</v>
      </c>
      <c r="C12" s="265">
        <v>1020</v>
      </c>
      <c r="D12" s="265">
        <v>2873</v>
      </c>
      <c r="E12" s="265">
        <v>14475</v>
      </c>
      <c r="F12" s="265">
        <v>25009</v>
      </c>
      <c r="G12" s="265">
        <v>10928</v>
      </c>
      <c r="H12" s="265">
        <f t="shared" si="0"/>
        <v>54305</v>
      </c>
      <c r="I12" s="208">
        <v>49.2</v>
      </c>
      <c r="J12" s="149" t="s">
        <v>433</v>
      </c>
      <c r="K12" s="14"/>
      <c r="L12" s="14"/>
      <c r="M12" s="14"/>
      <c r="N12" s="14"/>
      <c r="O12" s="14"/>
      <c r="P12" s="5"/>
    </row>
    <row r="13" spans="1:16" s="7" customFormat="1" ht="45" customHeight="1">
      <c r="A13" s="272" t="s">
        <v>420</v>
      </c>
      <c r="B13" s="267">
        <v>11613</v>
      </c>
      <c r="C13" s="267">
        <v>9123</v>
      </c>
      <c r="D13" s="267">
        <v>26933</v>
      </c>
      <c r="E13" s="267">
        <v>145183</v>
      </c>
      <c r="F13" s="267">
        <v>881401</v>
      </c>
      <c r="G13" s="267">
        <v>648475</v>
      </c>
      <c r="H13" s="267">
        <f t="shared" si="0"/>
        <v>1722728</v>
      </c>
      <c r="I13" s="209">
        <v>53.2</v>
      </c>
      <c r="J13" s="146" t="s">
        <v>434</v>
      </c>
      <c r="K13" s="14"/>
      <c r="L13" s="14"/>
      <c r="M13" s="14"/>
      <c r="N13" s="14"/>
      <c r="O13" s="14"/>
      <c r="P13" s="5"/>
    </row>
    <row r="14" spans="1:16" s="7" customFormat="1" ht="45" customHeight="1">
      <c r="A14" s="273" t="s">
        <v>421</v>
      </c>
      <c r="B14" s="265">
        <v>26122</v>
      </c>
      <c r="C14" s="265">
        <v>9177</v>
      </c>
      <c r="D14" s="265">
        <v>33646</v>
      </c>
      <c r="E14" s="265">
        <v>145847</v>
      </c>
      <c r="F14" s="265">
        <v>570811</v>
      </c>
      <c r="G14" s="265">
        <v>782104</v>
      </c>
      <c r="H14" s="265">
        <f t="shared" si="0"/>
        <v>1567707</v>
      </c>
      <c r="I14" s="208">
        <v>57.1</v>
      </c>
      <c r="J14" s="149" t="s">
        <v>435</v>
      </c>
      <c r="K14" s="14"/>
      <c r="L14" s="14"/>
      <c r="M14" s="14"/>
      <c r="N14" s="14"/>
      <c r="O14" s="14"/>
      <c r="P14" s="5"/>
    </row>
    <row r="15" spans="1:16" s="7" customFormat="1" ht="45" customHeight="1">
      <c r="A15" s="272" t="s">
        <v>412</v>
      </c>
      <c r="B15" s="267">
        <v>22497</v>
      </c>
      <c r="C15" s="267">
        <v>12610</v>
      </c>
      <c r="D15" s="267">
        <v>38971</v>
      </c>
      <c r="E15" s="267">
        <v>68508</v>
      </c>
      <c r="F15" s="267">
        <v>74304</v>
      </c>
      <c r="G15" s="267">
        <v>98848</v>
      </c>
      <c r="H15" s="267">
        <f t="shared" si="0"/>
        <v>315738</v>
      </c>
      <c r="I15" s="209">
        <v>48.8</v>
      </c>
      <c r="J15" s="147" t="s">
        <v>436</v>
      </c>
      <c r="K15" s="14"/>
      <c r="L15" s="14"/>
      <c r="M15" s="14"/>
      <c r="N15" s="14"/>
      <c r="O15" s="14"/>
      <c r="P15" s="5"/>
    </row>
    <row r="16" spans="1:16" s="7" customFormat="1" ht="45" customHeight="1">
      <c r="A16" s="273" t="s">
        <v>422</v>
      </c>
      <c r="B16" s="265">
        <v>659</v>
      </c>
      <c r="C16" s="265">
        <v>527</v>
      </c>
      <c r="D16" s="265">
        <v>1918</v>
      </c>
      <c r="E16" s="265">
        <v>11663</v>
      </c>
      <c r="F16" s="265">
        <v>44613</v>
      </c>
      <c r="G16" s="265">
        <v>189478</v>
      </c>
      <c r="H16" s="265">
        <f t="shared" si="0"/>
        <v>248858</v>
      </c>
      <c r="I16" s="208">
        <v>66.7</v>
      </c>
      <c r="J16" s="149" t="s">
        <v>437</v>
      </c>
      <c r="K16" s="14"/>
      <c r="L16" s="14"/>
      <c r="M16" s="14"/>
      <c r="N16" s="14"/>
      <c r="O16" s="14"/>
      <c r="P16" s="5"/>
    </row>
    <row r="17" spans="1:16" s="7" customFormat="1" ht="45" customHeight="1">
      <c r="A17" s="272" t="s">
        <v>413</v>
      </c>
      <c r="B17" s="267">
        <v>987</v>
      </c>
      <c r="C17" s="267">
        <v>2388</v>
      </c>
      <c r="D17" s="267">
        <v>4264</v>
      </c>
      <c r="E17" s="267">
        <v>43112</v>
      </c>
      <c r="F17" s="267">
        <v>40510</v>
      </c>
      <c r="G17" s="267">
        <v>14048</v>
      </c>
      <c r="H17" s="267">
        <f t="shared" si="0"/>
        <v>105309</v>
      </c>
      <c r="I17" s="209">
        <v>45.7</v>
      </c>
      <c r="J17" s="147" t="s">
        <v>438</v>
      </c>
      <c r="K17" s="14"/>
      <c r="L17" s="14"/>
      <c r="M17" s="14"/>
      <c r="N17" s="14"/>
      <c r="O17" s="14"/>
      <c r="P17" s="5"/>
    </row>
    <row r="18" spans="1:16" s="7" customFormat="1" ht="45" customHeight="1">
      <c r="A18" s="273" t="s">
        <v>423</v>
      </c>
      <c r="B18" s="265">
        <v>0</v>
      </c>
      <c r="C18" s="265">
        <v>387</v>
      </c>
      <c r="D18" s="265">
        <v>5768</v>
      </c>
      <c r="E18" s="265">
        <v>56205</v>
      </c>
      <c r="F18" s="265">
        <v>42939</v>
      </c>
      <c r="G18" s="265">
        <v>3385</v>
      </c>
      <c r="H18" s="265">
        <f t="shared" si="0"/>
        <v>108684</v>
      </c>
      <c r="I18" s="208">
        <v>43.2</v>
      </c>
      <c r="J18" s="149" t="s">
        <v>439</v>
      </c>
      <c r="K18" s="14"/>
      <c r="L18" s="14"/>
      <c r="M18" s="14"/>
      <c r="N18" s="14"/>
      <c r="O18" s="14"/>
      <c r="P18" s="5"/>
    </row>
    <row r="19" spans="1:16" s="7" customFormat="1" ht="45" customHeight="1">
      <c r="A19" s="272" t="s">
        <v>414</v>
      </c>
      <c r="B19" s="267">
        <v>13358</v>
      </c>
      <c r="C19" s="267">
        <v>6761</v>
      </c>
      <c r="D19" s="267">
        <v>8592</v>
      </c>
      <c r="E19" s="267">
        <v>17803</v>
      </c>
      <c r="F19" s="267">
        <v>20321</v>
      </c>
      <c r="G19" s="267">
        <v>22498</v>
      </c>
      <c r="H19" s="267">
        <f t="shared" si="0"/>
        <v>89333</v>
      </c>
      <c r="I19" s="209">
        <v>44.9</v>
      </c>
      <c r="J19" s="146" t="s">
        <v>440</v>
      </c>
      <c r="K19" s="14"/>
      <c r="L19" s="14"/>
      <c r="M19" s="14"/>
      <c r="N19" s="14"/>
      <c r="O19" s="14"/>
      <c r="P19" s="5"/>
    </row>
    <row r="20" spans="1:16" s="7" customFormat="1" ht="45" customHeight="1">
      <c r="A20" s="271" t="s">
        <v>424</v>
      </c>
      <c r="B20" s="265">
        <v>1338</v>
      </c>
      <c r="C20" s="265">
        <v>867</v>
      </c>
      <c r="D20" s="265">
        <v>1548</v>
      </c>
      <c r="E20" s="265">
        <v>19302</v>
      </c>
      <c r="F20" s="265">
        <v>54561</v>
      </c>
      <c r="G20" s="265">
        <v>19156</v>
      </c>
      <c r="H20" s="265">
        <f t="shared" si="0"/>
        <v>96772</v>
      </c>
      <c r="I20" s="208">
        <v>48.9</v>
      </c>
      <c r="J20" s="148" t="s">
        <v>441</v>
      </c>
      <c r="K20" s="14"/>
      <c r="L20" s="14"/>
      <c r="M20" s="14"/>
      <c r="N20" s="14"/>
      <c r="O20" s="14"/>
      <c r="P20" s="5"/>
    </row>
    <row r="21" spans="1:16" s="7" customFormat="1" ht="45" customHeight="1">
      <c r="A21" s="272" t="s">
        <v>425</v>
      </c>
      <c r="B21" s="267">
        <v>2649</v>
      </c>
      <c r="C21" s="267">
        <v>2356</v>
      </c>
      <c r="D21" s="267">
        <v>7726</v>
      </c>
      <c r="E21" s="267">
        <v>32289</v>
      </c>
      <c r="F21" s="267">
        <v>91061</v>
      </c>
      <c r="G21" s="267">
        <v>70970</v>
      </c>
      <c r="H21" s="267">
        <f t="shared" si="0"/>
        <v>207051</v>
      </c>
      <c r="I21" s="209">
        <v>52.2</v>
      </c>
      <c r="J21" s="147" t="s">
        <v>442</v>
      </c>
      <c r="K21" s="14"/>
      <c r="L21" s="14"/>
      <c r="M21" s="14"/>
      <c r="N21" s="14"/>
      <c r="O21" s="14"/>
      <c r="P21" s="5"/>
    </row>
    <row r="22" spans="1:16" s="7" customFormat="1" ht="45" customHeight="1">
      <c r="A22" s="273" t="s">
        <v>426</v>
      </c>
      <c r="B22" s="265">
        <v>7273</v>
      </c>
      <c r="C22" s="265">
        <v>99263</v>
      </c>
      <c r="D22" s="265">
        <v>830237</v>
      </c>
      <c r="E22" s="265">
        <v>646854</v>
      </c>
      <c r="F22" s="265">
        <v>108697</v>
      </c>
      <c r="G22" s="265">
        <v>55121</v>
      </c>
      <c r="H22" s="265">
        <f t="shared" si="0"/>
        <v>1747445</v>
      </c>
      <c r="I22" s="208">
        <v>38.4</v>
      </c>
      <c r="J22" s="149" t="s">
        <v>443</v>
      </c>
      <c r="K22" s="14"/>
      <c r="L22" s="14"/>
      <c r="M22" s="14"/>
      <c r="N22" s="14"/>
      <c r="O22" s="14"/>
      <c r="P22" s="5"/>
    </row>
    <row r="23" spans="1:16" s="7" customFormat="1" ht="45" customHeight="1">
      <c r="A23" s="272" t="s">
        <v>159</v>
      </c>
      <c r="B23" s="267">
        <v>15996</v>
      </c>
      <c r="C23" s="267">
        <v>137659</v>
      </c>
      <c r="D23" s="267">
        <v>409876</v>
      </c>
      <c r="E23" s="267">
        <v>126501</v>
      </c>
      <c r="F23" s="267">
        <v>15776</v>
      </c>
      <c r="G23" s="267">
        <v>3814</v>
      </c>
      <c r="H23" s="267">
        <f t="shared" si="0"/>
        <v>709622</v>
      </c>
      <c r="I23" s="209">
        <v>35.2</v>
      </c>
      <c r="J23" s="147" t="s">
        <v>444</v>
      </c>
      <c r="K23" s="14"/>
      <c r="L23" s="14"/>
      <c r="M23" s="14"/>
      <c r="N23" s="14"/>
      <c r="O23" s="14"/>
      <c r="P23" s="5"/>
    </row>
    <row r="24" spans="1:15" ht="45" customHeight="1">
      <c r="A24" s="273" t="s">
        <v>427</v>
      </c>
      <c r="B24" s="265">
        <v>1852</v>
      </c>
      <c r="C24" s="265">
        <v>4628</v>
      </c>
      <c r="D24" s="265">
        <v>64345</v>
      </c>
      <c r="E24" s="265">
        <v>149899</v>
      </c>
      <c r="F24" s="265">
        <v>123096</v>
      </c>
      <c r="G24" s="265">
        <v>19183</v>
      </c>
      <c r="H24" s="265">
        <f t="shared" si="0"/>
        <v>363003</v>
      </c>
      <c r="I24" s="208">
        <v>42.9</v>
      </c>
      <c r="J24" s="149" t="s">
        <v>445</v>
      </c>
      <c r="K24" s="12"/>
      <c r="L24" s="12"/>
      <c r="M24" s="12"/>
      <c r="N24" s="12"/>
      <c r="O24" s="12"/>
    </row>
    <row r="25" spans="1:15" ht="45" customHeight="1">
      <c r="A25" s="272" t="s">
        <v>415</v>
      </c>
      <c r="B25" s="267">
        <v>655</v>
      </c>
      <c r="C25" s="267">
        <v>0</v>
      </c>
      <c r="D25" s="267">
        <v>1082</v>
      </c>
      <c r="E25" s="267">
        <v>1855</v>
      </c>
      <c r="F25" s="267">
        <v>3574</v>
      </c>
      <c r="G25" s="267">
        <v>986</v>
      </c>
      <c r="H25" s="267">
        <f t="shared" si="0"/>
        <v>8152</v>
      </c>
      <c r="I25" s="209">
        <v>44.2</v>
      </c>
      <c r="J25" s="146" t="s">
        <v>446</v>
      </c>
      <c r="K25" s="12"/>
      <c r="L25" s="12"/>
      <c r="M25" s="12"/>
      <c r="N25" s="12"/>
      <c r="O25" s="12"/>
    </row>
    <row r="26" spans="1:15" ht="45" customHeight="1">
      <c r="A26" s="271" t="s">
        <v>416</v>
      </c>
      <c r="B26" s="265">
        <v>16749</v>
      </c>
      <c r="C26" s="265">
        <v>9763</v>
      </c>
      <c r="D26" s="265">
        <v>18787</v>
      </c>
      <c r="E26" s="265">
        <v>19753</v>
      </c>
      <c r="F26" s="265">
        <v>38678</v>
      </c>
      <c r="G26" s="265">
        <v>73768</v>
      </c>
      <c r="H26" s="265">
        <f t="shared" si="0"/>
        <v>177498</v>
      </c>
      <c r="I26" s="208">
        <v>51.9</v>
      </c>
      <c r="J26" s="148" t="s">
        <v>447</v>
      </c>
      <c r="K26" s="12"/>
      <c r="L26" s="12"/>
      <c r="M26" s="12"/>
      <c r="N26" s="12"/>
      <c r="O26" s="12"/>
    </row>
    <row r="27" spans="1:10" ht="45" customHeight="1">
      <c r="A27" s="272" t="s">
        <v>454</v>
      </c>
      <c r="B27" s="267">
        <v>4440</v>
      </c>
      <c r="C27" s="267">
        <v>1563</v>
      </c>
      <c r="D27" s="267">
        <v>18741</v>
      </c>
      <c r="E27" s="267">
        <v>29373</v>
      </c>
      <c r="F27" s="267">
        <v>96294</v>
      </c>
      <c r="G27" s="267">
        <v>243537</v>
      </c>
      <c r="H27" s="267">
        <f t="shared" si="0"/>
        <v>393948</v>
      </c>
      <c r="I27" s="209">
        <v>59.2</v>
      </c>
      <c r="J27" s="207" t="s">
        <v>448</v>
      </c>
    </row>
    <row r="28" spans="1:10" ht="45" customHeight="1">
      <c r="A28" s="273" t="s">
        <v>428</v>
      </c>
      <c r="B28" s="265">
        <v>0</v>
      </c>
      <c r="C28" s="265">
        <v>414</v>
      </c>
      <c r="D28" s="265">
        <v>1502</v>
      </c>
      <c r="E28" s="265">
        <v>5364</v>
      </c>
      <c r="F28" s="265">
        <v>1967</v>
      </c>
      <c r="G28" s="265">
        <v>411</v>
      </c>
      <c r="H28" s="265">
        <f t="shared" si="0"/>
        <v>9658</v>
      </c>
      <c r="I28" s="208">
        <v>41.2</v>
      </c>
      <c r="J28" s="149" t="s">
        <v>449</v>
      </c>
    </row>
    <row r="29" spans="1:10" ht="49.5" customHeight="1">
      <c r="A29" s="32" t="s">
        <v>83</v>
      </c>
      <c r="B29" s="269">
        <f>SUM(B8:B28)</f>
        <v>224598</v>
      </c>
      <c r="C29" s="269">
        <f aca="true" t="shared" si="1" ref="C29:H29">SUM(C8:C28)</f>
        <v>342846</v>
      </c>
      <c r="D29" s="269">
        <f t="shared" si="1"/>
        <v>1561085</v>
      </c>
      <c r="E29" s="269">
        <f t="shared" si="1"/>
        <v>1781171</v>
      </c>
      <c r="F29" s="269">
        <f t="shared" si="1"/>
        <v>2666475</v>
      </c>
      <c r="G29" s="269">
        <f t="shared" si="1"/>
        <v>2737207</v>
      </c>
      <c r="H29" s="269">
        <f t="shared" si="1"/>
        <v>9313382</v>
      </c>
      <c r="I29" s="210">
        <v>48.8</v>
      </c>
      <c r="J29" s="145" t="s">
        <v>7</v>
      </c>
    </row>
  </sheetData>
  <sheetProtection/>
  <mergeCells count="10">
    <mergeCell ref="G5:G6"/>
    <mergeCell ref="A2:J2"/>
    <mergeCell ref="A3:J3"/>
    <mergeCell ref="J5:J6"/>
    <mergeCell ref="A5:A6"/>
    <mergeCell ref="B5:B6"/>
    <mergeCell ref="C5:C6"/>
    <mergeCell ref="D5:D6"/>
    <mergeCell ref="E5:E6"/>
    <mergeCell ref="F5:F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10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2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246</v>
      </c>
      <c r="B1" s="1"/>
      <c r="C1" s="1"/>
      <c r="D1" s="1"/>
      <c r="E1" s="1"/>
      <c r="F1" s="1"/>
      <c r="G1" s="1"/>
      <c r="H1" s="1"/>
      <c r="I1" s="1"/>
      <c r="J1" s="2" t="s">
        <v>233</v>
      </c>
      <c r="K1" s="9"/>
    </row>
    <row r="2" spans="1:11" s="5" customFormat="1" ht="30" customHeight="1">
      <c r="A2" s="299" t="s">
        <v>243</v>
      </c>
      <c r="B2" s="299"/>
      <c r="C2" s="299"/>
      <c r="D2" s="299"/>
      <c r="E2" s="299"/>
      <c r="F2" s="299"/>
      <c r="G2" s="299"/>
      <c r="H2" s="299"/>
      <c r="I2" s="299"/>
      <c r="J2" s="299"/>
      <c r="K2" s="10"/>
    </row>
    <row r="3" spans="1:11" s="6" customFormat="1" ht="30" customHeight="1">
      <c r="A3" s="300" t="s">
        <v>299</v>
      </c>
      <c r="B3" s="300"/>
      <c r="C3" s="300"/>
      <c r="D3" s="300"/>
      <c r="E3" s="300"/>
      <c r="F3" s="300"/>
      <c r="G3" s="300"/>
      <c r="H3" s="300"/>
      <c r="I3" s="300"/>
      <c r="J3" s="300"/>
      <c r="K3" s="11"/>
    </row>
    <row r="4" spans="1:10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s="7" customFormat="1" ht="23.25" customHeight="1">
      <c r="A5" s="310" t="s">
        <v>37</v>
      </c>
      <c r="B5" s="312" t="s">
        <v>236</v>
      </c>
      <c r="C5" s="312"/>
      <c r="D5" s="312"/>
      <c r="E5" s="312" t="s">
        <v>237</v>
      </c>
      <c r="F5" s="312"/>
      <c r="G5" s="312"/>
      <c r="H5" s="312" t="s">
        <v>36</v>
      </c>
      <c r="I5" s="312"/>
      <c r="J5" s="313"/>
    </row>
    <row r="6" spans="1:10" s="7" customFormat="1" ht="24" customHeight="1">
      <c r="A6" s="311"/>
      <c r="B6" s="314" t="s">
        <v>400</v>
      </c>
      <c r="C6" s="314"/>
      <c r="D6" s="314"/>
      <c r="E6" s="315" t="s">
        <v>238</v>
      </c>
      <c r="F6" s="314"/>
      <c r="G6" s="314"/>
      <c r="H6" s="315" t="s">
        <v>79</v>
      </c>
      <c r="I6" s="314"/>
      <c r="J6" s="316"/>
    </row>
    <row r="7" spans="1:10" s="7" customFormat="1" ht="24" customHeight="1">
      <c r="A7" s="75" t="s">
        <v>38</v>
      </c>
      <c r="B7" s="72" t="s">
        <v>2</v>
      </c>
      <c r="C7" s="72" t="s">
        <v>3</v>
      </c>
      <c r="D7" s="72" t="s">
        <v>4</v>
      </c>
      <c r="E7" s="72" t="s">
        <v>2</v>
      </c>
      <c r="F7" s="72" t="s">
        <v>3</v>
      </c>
      <c r="G7" s="72" t="s">
        <v>4</v>
      </c>
      <c r="H7" s="72" t="s">
        <v>2</v>
      </c>
      <c r="I7" s="72" t="s">
        <v>3</v>
      </c>
      <c r="J7" s="76" t="s">
        <v>4</v>
      </c>
    </row>
    <row r="8" spans="1:10" s="7" customFormat="1" ht="24" customHeight="1">
      <c r="A8" s="77" t="s">
        <v>39</v>
      </c>
      <c r="B8" s="78" t="s">
        <v>5</v>
      </c>
      <c r="C8" s="78" t="s">
        <v>6</v>
      </c>
      <c r="D8" s="79" t="s">
        <v>7</v>
      </c>
      <c r="E8" s="78" t="s">
        <v>5</v>
      </c>
      <c r="F8" s="78" t="s">
        <v>6</v>
      </c>
      <c r="G8" s="79" t="s">
        <v>7</v>
      </c>
      <c r="H8" s="78" t="s">
        <v>5</v>
      </c>
      <c r="I8" s="78" t="s">
        <v>6</v>
      </c>
      <c r="J8" s="80" t="s">
        <v>7</v>
      </c>
    </row>
    <row r="9" spans="1:10" s="7" customFormat="1" ht="34.5" customHeight="1">
      <c r="A9" s="83" t="s">
        <v>40</v>
      </c>
      <c r="B9" s="219">
        <v>19767</v>
      </c>
      <c r="C9" s="219">
        <v>967</v>
      </c>
      <c r="D9" s="220">
        <f>SUM(B9:C9)</f>
        <v>20734</v>
      </c>
      <c r="E9" s="219">
        <v>16305</v>
      </c>
      <c r="F9" s="219">
        <v>7301</v>
      </c>
      <c r="G9" s="220">
        <f aca="true" t="shared" si="0" ref="G9:G19">SUM(E9:F9)</f>
        <v>23606</v>
      </c>
      <c r="H9" s="219">
        <f aca="true" t="shared" si="1" ref="H9:H19">B9+E9</f>
        <v>36072</v>
      </c>
      <c r="I9" s="219">
        <f aca="true" t="shared" si="2" ref="I9:I19">C9+F9</f>
        <v>8268</v>
      </c>
      <c r="J9" s="221">
        <f aca="true" t="shared" si="3" ref="J9:J19">SUM(H9:I9)</f>
        <v>44340</v>
      </c>
    </row>
    <row r="10" spans="1:10" s="7" customFormat="1" ht="34.5" customHeight="1">
      <c r="A10" s="84" t="s">
        <v>41</v>
      </c>
      <c r="B10" s="222">
        <v>294494</v>
      </c>
      <c r="C10" s="222">
        <v>45736</v>
      </c>
      <c r="D10" s="223">
        <f aca="true" t="shared" si="4" ref="D10:D19">SUM(B10:C10)</f>
        <v>340230</v>
      </c>
      <c r="E10" s="222">
        <v>123626</v>
      </c>
      <c r="F10" s="222">
        <v>104591</v>
      </c>
      <c r="G10" s="223">
        <f t="shared" si="0"/>
        <v>228217</v>
      </c>
      <c r="H10" s="222">
        <f t="shared" si="1"/>
        <v>418120</v>
      </c>
      <c r="I10" s="222">
        <f t="shared" si="2"/>
        <v>150327</v>
      </c>
      <c r="J10" s="224">
        <f t="shared" si="3"/>
        <v>568447</v>
      </c>
    </row>
    <row r="11" spans="1:10" s="7" customFormat="1" ht="34.5" customHeight="1">
      <c r="A11" s="82" t="s">
        <v>42</v>
      </c>
      <c r="B11" s="219">
        <v>723933</v>
      </c>
      <c r="C11" s="219">
        <v>123774</v>
      </c>
      <c r="D11" s="220">
        <f t="shared" si="4"/>
        <v>847707</v>
      </c>
      <c r="E11" s="219">
        <v>80552</v>
      </c>
      <c r="F11" s="219">
        <v>147562</v>
      </c>
      <c r="G11" s="220">
        <f t="shared" si="0"/>
        <v>228114</v>
      </c>
      <c r="H11" s="219">
        <f t="shared" si="1"/>
        <v>804485</v>
      </c>
      <c r="I11" s="219">
        <f t="shared" si="2"/>
        <v>271336</v>
      </c>
      <c r="J11" s="221">
        <f t="shared" si="3"/>
        <v>1075821</v>
      </c>
    </row>
    <row r="12" spans="1:10" s="7" customFormat="1" ht="34.5" customHeight="1">
      <c r="A12" s="84" t="s">
        <v>43</v>
      </c>
      <c r="B12" s="222">
        <v>724692</v>
      </c>
      <c r="C12" s="222">
        <v>164830</v>
      </c>
      <c r="D12" s="223">
        <f t="shared" si="4"/>
        <v>889522</v>
      </c>
      <c r="E12" s="222">
        <v>28763</v>
      </c>
      <c r="F12" s="222">
        <v>73238</v>
      </c>
      <c r="G12" s="223">
        <f t="shared" si="0"/>
        <v>102001</v>
      </c>
      <c r="H12" s="222">
        <f t="shared" si="1"/>
        <v>753455</v>
      </c>
      <c r="I12" s="222">
        <f t="shared" si="2"/>
        <v>238068</v>
      </c>
      <c r="J12" s="224">
        <f t="shared" si="3"/>
        <v>991523</v>
      </c>
    </row>
    <row r="13" spans="1:10" s="7" customFormat="1" ht="34.5" customHeight="1">
      <c r="A13" s="82" t="s">
        <v>44</v>
      </c>
      <c r="B13" s="219">
        <v>637777</v>
      </c>
      <c r="C13" s="219">
        <v>154522</v>
      </c>
      <c r="D13" s="220">
        <f t="shared" si="4"/>
        <v>792299</v>
      </c>
      <c r="E13" s="219">
        <v>10466</v>
      </c>
      <c r="F13" s="219">
        <v>24697</v>
      </c>
      <c r="G13" s="220">
        <f t="shared" si="0"/>
        <v>35163</v>
      </c>
      <c r="H13" s="219">
        <f t="shared" si="1"/>
        <v>648243</v>
      </c>
      <c r="I13" s="219">
        <f t="shared" si="2"/>
        <v>179219</v>
      </c>
      <c r="J13" s="221">
        <f t="shared" si="3"/>
        <v>827462</v>
      </c>
    </row>
    <row r="14" spans="1:10" s="7" customFormat="1" ht="34.5" customHeight="1">
      <c r="A14" s="84" t="s">
        <v>45</v>
      </c>
      <c r="B14" s="222">
        <v>520374</v>
      </c>
      <c r="C14" s="222">
        <v>95933</v>
      </c>
      <c r="D14" s="223">
        <f t="shared" si="4"/>
        <v>616307</v>
      </c>
      <c r="E14" s="222">
        <v>3485</v>
      </c>
      <c r="F14" s="222">
        <v>5048</v>
      </c>
      <c r="G14" s="223">
        <f t="shared" si="0"/>
        <v>8533</v>
      </c>
      <c r="H14" s="222">
        <f t="shared" si="1"/>
        <v>523859</v>
      </c>
      <c r="I14" s="222">
        <f t="shared" si="2"/>
        <v>100981</v>
      </c>
      <c r="J14" s="224">
        <f t="shared" si="3"/>
        <v>624840</v>
      </c>
    </row>
    <row r="15" spans="1:10" s="7" customFormat="1" ht="34.5" customHeight="1">
      <c r="A15" s="82" t="s">
        <v>46</v>
      </c>
      <c r="B15" s="219">
        <v>415606</v>
      </c>
      <c r="C15" s="219">
        <v>58908</v>
      </c>
      <c r="D15" s="220">
        <f t="shared" si="4"/>
        <v>474514</v>
      </c>
      <c r="E15" s="219">
        <v>824</v>
      </c>
      <c r="F15" s="219">
        <v>822</v>
      </c>
      <c r="G15" s="220">
        <f t="shared" si="0"/>
        <v>1646</v>
      </c>
      <c r="H15" s="219">
        <f t="shared" si="1"/>
        <v>416430</v>
      </c>
      <c r="I15" s="219">
        <f t="shared" si="2"/>
        <v>59730</v>
      </c>
      <c r="J15" s="221">
        <f t="shared" si="3"/>
        <v>476160</v>
      </c>
    </row>
    <row r="16" spans="1:10" s="7" customFormat="1" ht="34.5" customHeight="1">
      <c r="A16" s="84" t="s">
        <v>47</v>
      </c>
      <c r="B16" s="222">
        <v>273190</v>
      </c>
      <c r="C16" s="222">
        <v>21878</v>
      </c>
      <c r="D16" s="223">
        <f t="shared" si="4"/>
        <v>295068</v>
      </c>
      <c r="E16" s="222">
        <v>983</v>
      </c>
      <c r="F16" s="222">
        <v>0</v>
      </c>
      <c r="G16" s="223">
        <f t="shared" si="0"/>
        <v>983</v>
      </c>
      <c r="H16" s="222">
        <f t="shared" si="1"/>
        <v>274173</v>
      </c>
      <c r="I16" s="222">
        <f t="shared" si="2"/>
        <v>21878</v>
      </c>
      <c r="J16" s="224">
        <f t="shared" si="3"/>
        <v>296051</v>
      </c>
    </row>
    <row r="17" spans="1:10" s="7" customFormat="1" ht="34.5" customHeight="1">
      <c r="A17" s="82" t="s">
        <v>48</v>
      </c>
      <c r="B17" s="219">
        <v>167203</v>
      </c>
      <c r="C17" s="219">
        <v>8471</v>
      </c>
      <c r="D17" s="220">
        <f t="shared" si="4"/>
        <v>175674</v>
      </c>
      <c r="E17" s="219">
        <v>421</v>
      </c>
      <c r="F17" s="219">
        <v>360</v>
      </c>
      <c r="G17" s="220">
        <f t="shared" si="0"/>
        <v>781</v>
      </c>
      <c r="H17" s="219">
        <f t="shared" si="1"/>
        <v>167624</v>
      </c>
      <c r="I17" s="219">
        <f t="shared" si="2"/>
        <v>8831</v>
      </c>
      <c r="J17" s="221">
        <f t="shared" si="3"/>
        <v>176455</v>
      </c>
    </row>
    <row r="18" spans="1:10" s="7" customFormat="1" ht="34.5" customHeight="1">
      <c r="A18" s="84" t="s">
        <v>49</v>
      </c>
      <c r="B18" s="222">
        <v>75826</v>
      </c>
      <c r="C18" s="222">
        <v>2777</v>
      </c>
      <c r="D18" s="223">
        <f t="shared" si="4"/>
        <v>78603</v>
      </c>
      <c r="E18" s="222">
        <v>0</v>
      </c>
      <c r="F18" s="222">
        <v>0</v>
      </c>
      <c r="G18" s="223">
        <f t="shared" si="0"/>
        <v>0</v>
      </c>
      <c r="H18" s="222">
        <f t="shared" si="1"/>
        <v>75826</v>
      </c>
      <c r="I18" s="222">
        <f t="shared" si="2"/>
        <v>2777</v>
      </c>
      <c r="J18" s="224">
        <f t="shared" si="3"/>
        <v>78603</v>
      </c>
    </row>
    <row r="19" spans="1:10" s="7" customFormat="1" ht="34.5" customHeight="1">
      <c r="A19" s="82" t="s">
        <v>50</v>
      </c>
      <c r="B19" s="219">
        <v>98393</v>
      </c>
      <c r="C19" s="219">
        <v>2066</v>
      </c>
      <c r="D19" s="220">
        <f t="shared" si="4"/>
        <v>100459</v>
      </c>
      <c r="E19" s="219">
        <v>0</v>
      </c>
      <c r="F19" s="219">
        <v>0</v>
      </c>
      <c r="G19" s="220">
        <f t="shared" si="0"/>
        <v>0</v>
      </c>
      <c r="H19" s="219">
        <f t="shared" si="1"/>
        <v>98393</v>
      </c>
      <c r="I19" s="219">
        <f t="shared" si="2"/>
        <v>2066</v>
      </c>
      <c r="J19" s="221">
        <f t="shared" si="3"/>
        <v>100459</v>
      </c>
    </row>
    <row r="20" spans="1:10" s="7" customFormat="1" ht="45" customHeight="1">
      <c r="A20" s="81" t="s">
        <v>343</v>
      </c>
      <c r="B20" s="225">
        <f>SUM(B9:B19)</f>
        <v>3951255</v>
      </c>
      <c r="C20" s="225">
        <f aca="true" t="shared" si="5" ref="C20:J20">SUM(C9:C19)</f>
        <v>679862</v>
      </c>
      <c r="D20" s="225">
        <f t="shared" si="5"/>
        <v>4631117</v>
      </c>
      <c r="E20" s="225">
        <f t="shared" si="5"/>
        <v>265425</v>
      </c>
      <c r="F20" s="225">
        <f t="shared" si="5"/>
        <v>363619</v>
      </c>
      <c r="G20" s="225">
        <f t="shared" si="5"/>
        <v>629044</v>
      </c>
      <c r="H20" s="225">
        <f t="shared" si="5"/>
        <v>4216680</v>
      </c>
      <c r="I20" s="225">
        <f t="shared" si="5"/>
        <v>1043481</v>
      </c>
      <c r="J20" s="226">
        <f t="shared" si="5"/>
        <v>5260161</v>
      </c>
    </row>
    <row r="22" ht="30" customHeight="1">
      <c r="B22" s="31"/>
    </row>
  </sheetData>
  <sheetProtection/>
  <mergeCells count="10">
    <mergeCell ref="E6:G6"/>
    <mergeCell ref="H6:J6"/>
    <mergeCell ref="A2:J2"/>
    <mergeCell ref="A3:J3"/>
    <mergeCell ref="A4:J4"/>
    <mergeCell ref="A5:A6"/>
    <mergeCell ref="B5:D5"/>
    <mergeCell ref="E5:G5"/>
    <mergeCell ref="H5:J5"/>
    <mergeCell ref="B6:D6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V27"/>
  <sheetViews>
    <sheetView rightToLeft="1" zoomScale="40" zoomScaleNormal="40" zoomScalePageLayoutView="0" workbookViewId="0" topLeftCell="A1">
      <selection activeCell="N18" sqref="N18"/>
    </sheetView>
  </sheetViews>
  <sheetFormatPr defaultColWidth="15.7109375" defaultRowHeight="30" customHeight="1"/>
  <cols>
    <col min="1" max="1" width="21.7109375" style="8" customWidth="1"/>
    <col min="2" max="10" width="17.7109375" style="8" customWidth="1"/>
    <col min="11" max="11" width="21.7109375" style="8" customWidth="1"/>
    <col min="12" max="13" width="15.7109375" style="8" customWidth="1"/>
    <col min="14" max="14" width="20.140625" style="8" bestFit="1" customWidth="1"/>
    <col min="15" max="15" width="16.57421875" style="8" bestFit="1" customWidth="1"/>
    <col min="16" max="16" width="20.140625" style="8" bestFit="1" customWidth="1"/>
    <col min="17" max="19" width="16.57421875" style="8" bestFit="1" customWidth="1"/>
    <col min="20" max="20" width="20.140625" style="8" bestFit="1" customWidth="1"/>
    <col min="21" max="21" width="16.57421875" style="8" bestFit="1" customWidth="1"/>
    <col min="22" max="22" width="20.140625" style="8" bestFit="1" customWidth="1"/>
    <col min="23" max="16384" width="15.7109375" style="8" customWidth="1"/>
  </cols>
  <sheetData>
    <row r="1" spans="1:11" s="4" customFormat="1" ht="30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K1" s="2" t="s">
        <v>194</v>
      </c>
    </row>
    <row r="2" spans="1:11" s="5" customFormat="1" ht="30" customHeight="1">
      <c r="A2" s="299" t="s">
        <v>258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s="6" customFormat="1" ht="30" customHeight="1">
      <c r="A3" s="300" t="s">
        <v>300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22" s="7" customFormat="1" ht="23.25" customHeight="1">
      <c r="A5" s="311" t="s">
        <v>59</v>
      </c>
      <c r="B5" s="317" t="s">
        <v>236</v>
      </c>
      <c r="C5" s="317"/>
      <c r="D5" s="317"/>
      <c r="E5" s="317" t="s">
        <v>237</v>
      </c>
      <c r="F5" s="317"/>
      <c r="G5" s="317"/>
      <c r="H5" s="317" t="s">
        <v>36</v>
      </c>
      <c r="I5" s="317"/>
      <c r="J5" s="318"/>
      <c r="K5" s="320" t="s">
        <v>60</v>
      </c>
      <c r="N5" s="317" t="s">
        <v>236</v>
      </c>
      <c r="O5" s="317"/>
      <c r="P5" s="317"/>
      <c r="Q5" s="317" t="s">
        <v>237</v>
      </c>
      <c r="R5" s="317"/>
      <c r="S5" s="317"/>
      <c r="T5" s="317" t="s">
        <v>36</v>
      </c>
      <c r="U5" s="317"/>
      <c r="V5" s="318"/>
    </row>
    <row r="6" spans="1:22" s="7" customFormat="1" ht="24" customHeight="1">
      <c r="A6" s="319"/>
      <c r="B6" s="314" t="s">
        <v>400</v>
      </c>
      <c r="C6" s="314"/>
      <c r="D6" s="314"/>
      <c r="E6" s="315" t="s">
        <v>238</v>
      </c>
      <c r="F6" s="314"/>
      <c r="G6" s="314"/>
      <c r="H6" s="315" t="s">
        <v>79</v>
      </c>
      <c r="I6" s="314"/>
      <c r="J6" s="316"/>
      <c r="K6" s="321"/>
      <c r="N6" s="314" t="s">
        <v>400</v>
      </c>
      <c r="O6" s="314"/>
      <c r="P6" s="314"/>
      <c r="Q6" s="315" t="s">
        <v>238</v>
      </c>
      <c r="R6" s="314"/>
      <c r="S6" s="314"/>
      <c r="T6" s="315" t="s">
        <v>79</v>
      </c>
      <c r="U6" s="314"/>
      <c r="V6" s="316"/>
    </row>
    <row r="7" spans="1:22" s="7" customFormat="1" ht="24" customHeight="1">
      <c r="A7" s="319"/>
      <c r="B7" s="72" t="s">
        <v>2</v>
      </c>
      <c r="C7" s="72" t="s">
        <v>3</v>
      </c>
      <c r="D7" s="72" t="s">
        <v>4</v>
      </c>
      <c r="E7" s="72" t="s">
        <v>2</v>
      </c>
      <c r="F7" s="72" t="s">
        <v>3</v>
      </c>
      <c r="G7" s="72" t="s">
        <v>4</v>
      </c>
      <c r="H7" s="72" t="s">
        <v>2</v>
      </c>
      <c r="I7" s="72" t="s">
        <v>3</v>
      </c>
      <c r="J7" s="76" t="s">
        <v>4</v>
      </c>
      <c r="K7" s="321"/>
      <c r="N7" s="72" t="s">
        <v>2</v>
      </c>
      <c r="O7" s="72" t="s">
        <v>3</v>
      </c>
      <c r="P7" s="72" t="s">
        <v>4</v>
      </c>
      <c r="Q7" s="72" t="s">
        <v>2</v>
      </c>
      <c r="R7" s="72" t="s">
        <v>3</v>
      </c>
      <c r="S7" s="72" t="s">
        <v>4</v>
      </c>
      <c r="T7" s="72" t="s">
        <v>2</v>
      </c>
      <c r="U7" s="72" t="s">
        <v>3</v>
      </c>
      <c r="V7" s="76" t="s">
        <v>4</v>
      </c>
    </row>
    <row r="8" spans="1:11" s="7" customFormat="1" ht="24" customHeight="1">
      <c r="A8" s="310"/>
      <c r="B8" s="78" t="s">
        <v>5</v>
      </c>
      <c r="C8" s="78" t="s">
        <v>6</v>
      </c>
      <c r="D8" s="79" t="s">
        <v>7</v>
      </c>
      <c r="E8" s="78" t="s">
        <v>5</v>
      </c>
      <c r="F8" s="78" t="s">
        <v>6</v>
      </c>
      <c r="G8" s="79" t="s">
        <v>7</v>
      </c>
      <c r="H8" s="78" t="s">
        <v>5</v>
      </c>
      <c r="I8" s="78" t="s">
        <v>6</v>
      </c>
      <c r="J8" s="80" t="s">
        <v>7</v>
      </c>
      <c r="K8" s="322"/>
    </row>
    <row r="9" spans="1:11" s="7" customFormat="1" ht="45" customHeight="1">
      <c r="A9" s="90" t="s">
        <v>51</v>
      </c>
      <c r="B9" s="219">
        <v>235791</v>
      </c>
      <c r="C9" s="219">
        <v>34098</v>
      </c>
      <c r="D9" s="220">
        <f>SUM(B9:C9)</f>
        <v>269889</v>
      </c>
      <c r="E9" s="219">
        <v>169</v>
      </c>
      <c r="F9" s="219">
        <v>0</v>
      </c>
      <c r="G9" s="220">
        <f>SUM(E9:F9)</f>
        <v>169</v>
      </c>
      <c r="H9" s="219">
        <f aca="true" t="shared" si="0" ref="H9:H17">B9+E9</f>
        <v>235960</v>
      </c>
      <c r="I9" s="219">
        <f aca="true" t="shared" si="1" ref="I9:I17">C9+F9</f>
        <v>34098</v>
      </c>
      <c r="J9" s="221">
        <f>SUM(H9:I9)</f>
        <v>270058</v>
      </c>
      <c r="K9" s="91" t="s">
        <v>61</v>
      </c>
    </row>
    <row r="10" spans="1:11" s="7" customFormat="1" ht="45" customHeight="1">
      <c r="A10" s="92" t="s">
        <v>52</v>
      </c>
      <c r="B10" s="222">
        <v>920000</v>
      </c>
      <c r="C10" s="222">
        <v>183798</v>
      </c>
      <c r="D10" s="223">
        <f aca="true" t="shared" si="2" ref="D10:D17">SUM(B10:C10)</f>
        <v>1103798</v>
      </c>
      <c r="E10" s="222">
        <v>2640</v>
      </c>
      <c r="F10" s="222">
        <v>697</v>
      </c>
      <c r="G10" s="223">
        <f aca="true" t="shared" si="3" ref="G10:G17">SUM(E10:F10)</f>
        <v>3337</v>
      </c>
      <c r="H10" s="222">
        <f t="shared" si="0"/>
        <v>922640</v>
      </c>
      <c r="I10" s="222">
        <f t="shared" si="1"/>
        <v>184495</v>
      </c>
      <c r="J10" s="224">
        <f aca="true" t="shared" si="4" ref="J10:J17">SUM(H10:I10)</f>
        <v>1107135</v>
      </c>
      <c r="K10" s="93" t="s">
        <v>62</v>
      </c>
    </row>
    <row r="11" spans="1:22" s="7" customFormat="1" ht="45" customHeight="1">
      <c r="A11" s="87" t="s">
        <v>53</v>
      </c>
      <c r="B11" s="219">
        <v>1392515</v>
      </c>
      <c r="C11" s="219">
        <v>163297</v>
      </c>
      <c r="D11" s="220">
        <f t="shared" si="2"/>
        <v>1555812</v>
      </c>
      <c r="E11" s="219">
        <v>15136</v>
      </c>
      <c r="F11" s="219">
        <v>3698</v>
      </c>
      <c r="G11" s="220">
        <f t="shared" si="3"/>
        <v>18834</v>
      </c>
      <c r="H11" s="219">
        <f t="shared" si="0"/>
        <v>1407651</v>
      </c>
      <c r="I11" s="219">
        <f t="shared" si="1"/>
        <v>166995</v>
      </c>
      <c r="J11" s="221">
        <f t="shared" si="4"/>
        <v>1574646</v>
      </c>
      <c r="K11" s="88" t="s">
        <v>71</v>
      </c>
      <c r="M11" s="278" t="s">
        <v>71</v>
      </c>
      <c r="N11" s="232">
        <f aca="true" t="shared" si="5" ref="N11:V11">B9+B10+B11</f>
        <v>2548306</v>
      </c>
      <c r="O11" s="232">
        <f t="shared" si="5"/>
        <v>381193</v>
      </c>
      <c r="P11" s="232">
        <f t="shared" si="5"/>
        <v>2929499</v>
      </c>
      <c r="Q11" s="232">
        <f t="shared" si="5"/>
        <v>17945</v>
      </c>
      <c r="R11" s="232">
        <f t="shared" si="5"/>
        <v>4395</v>
      </c>
      <c r="S11" s="232">
        <f t="shared" si="5"/>
        <v>22340</v>
      </c>
      <c r="T11" s="232">
        <f t="shared" si="5"/>
        <v>2566251</v>
      </c>
      <c r="U11" s="232">
        <f t="shared" si="5"/>
        <v>385588</v>
      </c>
      <c r="V11" s="232">
        <f t="shared" si="5"/>
        <v>2951839</v>
      </c>
    </row>
    <row r="12" spans="1:11" s="7" customFormat="1" ht="45" customHeight="1">
      <c r="A12" s="92" t="s">
        <v>54</v>
      </c>
      <c r="B12" s="222">
        <v>1839291</v>
      </c>
      <c r="C12" s="222">
        <v>166010</v>
      </c>
      <c r="D12" s="223">
        <f t="shared" si="2"/>
        <v>2005301</v>
      </c>
      <c r="E12" s="222">
        <v>29454</v>
      </c>
      <c r="F12" s="222">
        <v>7091</v>
      </c>
      <c r="G12" s="223">
        <f t="shared" si="3"/>
        <v>36545</v>
      </c>
      <c r="H12" s="222">
        <f t="shared" si="0"/>
        <v>1868745</v>
      </c>
      <c r="I12" s="222">
        <f t="shared" si="1"/>
        <v>173101</v>
      </c>
      <c r="J12" s="224">
        <f t="shared" si="4"/>
        <v>2041846</v>
      </c>
      <c r="K12" s="93" t="s">
        <v>72</v>
      </c>
    </row>
    <row r="13" spans="1:22" s="7" customFormat="1" ht="45" customHeight="1">
      <c r="A13" s="87" t="s">
        <v>77</v>
      </c>
      <c r="B13" s="219">
        <v>2390413</v>
      </c>
      <c r="C13" s="219">
        <v>113514</v>
      </c>
      <c r="D13" s="220">
        <f t="shared" si="2"/>
        <v>2503927</v>
      </c>
      <c r="E13" s="219">
        <v>150451</v>
      </c>
      <c r="F13" s="219">
        <v>76180</v>
      </c>
      <c r="G13" s="220">
        <f t="shared" si="3"/>
        <v>226631</v>
      </c>
      <c r="H13" s="219">
        <f t="shared" si="0"/>
        <v>2540864</v>
      </c>
      <c r="I13" s="219">
        <f t="shared" si="1"/>
        <v>189694</v>
      </c>
      <c r="J13" s="221">
        <f t="shared" si="4"/>
        <v>2730558</v>
      </c>
      <c r="K13" s="89" t="s">
        <v>81</v>
      </c>
      <c r="M13" s="278" t="s">
        <v>459</v>
      </c>
      <c r="N13" s="232">
        <f>B12+B13</f>
        <v>4229704</v>
      </c>
      <c r="O13" s="232">
        <f aca="true" t="shared" si="6" ref="O13:V13">C12+C13</f>
        <v>279524</v>
      </c>
      <c r="P13" s="232">
        <f t="shared" si="6"/>
        <v>4509228</v>
      </c>
      <c r="Q13" s="232">
        <f t="shared" si="6"/>
        <v>179905</v>
      </c>
      <c r="R13" s="232">
        <f t="shared" si="6"/>
        <v>83271</v>
      </c>
      <c r="S13" s="232">
        <f t="shared" si="6"/>
        <v>263176</v>
      </c>
      <c r="T13" s="232">
        <f t="shared" si="6"/>
        <v>4409609</v>
      </c>
      <c r="U13" s="232">
        <f t="shared" si="6"/>
        <v>362795</v>
      </c>
      <c r="V13" s="232">
        <f t="shared" si="6"/>
        <v>4772404</v>
      </c>
    </row>
    <row r="14" spans="1:22" s="7" customFormat="1" ht="45" customHeight="1">
      <c r="A14" s="92" t="s">
        <v>55</v>
      </c>
      <c r="B14" s="222">
        <v>557660</v>
      </c>
      <c r="C14" s="222">
        <v>120554</v>
      </c>
      <c r="D14" s="223">
        <f t="shared" si="2"/>
        <v>678214</v>
      </c>
      <c r="E14" s="222">
        <v>41034</v>
      </c>
      <c r="F14" s="222">
        <v>20742</v>
      </c>
      <c r="G14" s="223">
        <f t="shared" si="3"/>
        <v>61776</v>
      </c>
      <c r="H14" s="222">
        <f t="shared" si="0"/>
        <v>598694</v>
      </c>
      <c r="I14" s="222">
        <f t="shared" si="1"/>
        <v>141296</v>
      </c>
      <c r="J14" s="224">
        <f t="shared" si="4"/>
        <v>739990</v>
      </c>
      <c r="K14" s="93" t="s">
        <v>73</v>
      </c>
      <c r="N14" s="279"/>
      <c r="O14" s="279"/>
      <c r="P14" s="279"/>
      <c r="Q14" s="279"/>
      <c r="R14" s="279"/>
      <c r="S14" s="279"/>
      <c r="T14" s="279"/>
      <c r="U14" s="279"/>
      <c r="V14" s="279"/>
    </row>
    <row r="15" spans="1:22" s="7" customFormat="1" ht="45" customHeight="1">
      <c r="A15" s="87" t="s">
        <v>56</v>
      </c>
      <c r="B15" s="219">
        <v>1794225</v>
      </c>
      <c r="C15" s="219">
        <v>507612</v>
      </c>
      <c r="D15" s="220">
        <f t="shared" si="2"/>
        <v>2301837</v>
      </c>
      <c r="E15" s="219">
        <v>37552</v>
      </c>
      <c r="F15" s="219">
        <v>264313</v>
      </c>
      <c r="G15" s="220">
        <f t="shared" si="3"/>
        <v>301865</v>
      </c>
      <c r="H15" s="219">
        <f t="shared" si="0"/>
        <v>1831777</v>
      </c>
      <c r="I15" s="219">
        <f t="shared" si="1"/>
        <v>771925</v>
      </c>
      <c r="J15" s="221">
        <f t="shared" si="4"/>
        <v>2603702</v>
      </c>
      <c r="K15" s="89" t="s">
        <v>266</v>
      </c>
      <c r="N15" s="279"/>
      <c r="O15" s="279"/>
      <c r="P15" s="279"/>
      <c r="Q15" s="279"/>
      <c r="R15" s="279"/>
      <c r="S15" s="279"/>
      <c r="T15" s="279"/>
      <c r="U15" s="279"/>
      <c r="V15" s="279"/>
    </row>
    <row r="16" spans="1:22" s="7" customFormat="1" ht="45" customHeight="1">
      <c r="A16" s="92" t="s">
        <v>57</v>
      </c>
      <c r="B16" s="222">
        <v>116606</v>
      </c>
      <c r="C16" s="222">
        <v>20506</v>
      </c>
      <c r="D16" s="223">
        <f t="shared" si="2"/>
        <v>137112</v>
      </c>
      <c r="E16" s="222">
        <v>1174</v>
      </c>
      <c r="F16" s="222">
        <v>1680</v>
      </c>
      <c r="G16" s="223">
        <f t="shared" si="3"/>
        <v>2854</v>
      </c>
      <c r="H16" s="222">
        <f t="shared" si="0"/>
        <v>117780</v>
      </c>
      <c r="I16" s="222">
        <f t="shared" si="1"/>
        <v>22186</v>
      </c>
      <c r="J16" s="224">
        <f t="shared" si="4"/>
        <v>139966</v>
      </c>
      <c r="K16" s="94" t="s">
        <v>267</v>
      </c>
      <c r="N16" s="279"/>
      <c r="O16" s="279"/>
      <c r="P16" s="279"/>
      <c r="Q16" s="279"/>
      <c r="R16" s="279"/>
      <c r="S16" s="279"/>
      <c r="T16" s="279"/>
      <c r="U16" s="279"/>
      <c r="V16" s="279"/>
    </row>
    <row r="17" spans="1:22" s="7" customFormat="1" ht="45" customHeight="1">
      <c r="A17" s="87" t="s">
        <v>58</v>
      </c>
      <c r="B17" s="219">
        <v>66881</v>
      </c>
      <c r="C17" s="219">
        <v>11962</v>
      </c>
      <c r="D17" s="220">
        <f t="shared" si="2"/>
        <v>78843</v>
      </c>
      <c r="E17" s="219">
        <v>0</v>
      </c>
      <c r="F17" s="219">
        <v>0</v>
      </c>
      <c r="G17" s="220">
        <f t="shared" si="3"/>
        <v>0</v>
      </c>
      <c r="H17" s="219">
        <f t="shared" si="0"/>
        <v>66881</v>
      </c>
      <c r="I17" s="219">
        <f t="shared" si="1"/>
        <v>11962</v>
      </c>
      <c r="J17" s="221">
        <f t="shared" si="4"/>
        <v>78843</v>
      </c>
      <c r="K17" s="88" t="s">
        <v>74</v>
      </c>
      <c r="N17" s="279"/>
      <c r="O17" s="279"/>
      <c r="P17" s="279"/>
      <c r="Q17" s="279"/>
      <c r="R17" s="279"/>
      <c r="S17" s="279"/>
      <c r="T17" s="279"/>
      <c r="U17" s="279"/>
      <c r="V17" s="279"/>
    </row>
    <row r="18" spans="1:22" s="7" customFormat="1" ht="49.5" customHeight="1">
      <c r="A18" s="85" t="s">
        <v>83</v>
      </c>
      <c r="B18" s="227">
        <f aca="true" t="shared" si="7" ref="B18:J18">SUM(B9:B17)</f>
        <v>9313382</v>
      </c>
      <c r="C18" s="227">
        <f t="shared" si="7"/>
        <v>1321351</v>
      </c>
      <c r="D18" s="227">
        <f t="shared" si="7"/>
        <v>10634733</v>
      </c>
      <c r="E18" s="227">
        <f t="shared" si="7"/>
        <v>277610</v>
      </c>
      <c r="F18" s="227">
        <f t="shared" si="7"/>
        <v>374401</v>
      </c>
      <c r="G18" s="227">
        <f t="shared" si="7"/>
        <v>652011</v>
      </c>
      <c r="H18" s="227">
        <f t="shared" si="7"/>
        <v>9590992</v>
      </c>
      <c r="I18" s="227">
        <f t="shared" si="7"/>
        <v>1695752</v>
      </c>
      <c r="J18" s="228">
        <f t="shared" si="7"/>
        <v>11286744</v>
      </c>
      <c r="K18" s="86" t="s">
        <v>7</v>
      </c>
      <c r="M18" s="278" t="s">
        <v>460</v>
      </c>
      <c r="N18" s="232">
        <f>B14+B15+B16+B17</f>
        <v>2535372</v>
      </c>
      <c r="O18" s="232">
        <f aca="true" t="shared" si="8" ref="O18:V18">C14+C15+C16+C17</f>
        <v>660634</v>
      </c>
      <c r="P18" s="232">
        <f t="shared" si="8"/>
        <v>3196006</v>
      </c>
      <c r="Q18" s="232">
        <f t="shared" si="8"/>
        <v>79760</v>
      </c>
      <c r="R18" s="232">
        <f t="shared" si="8"/>
        <v>286735</v>
      </c>
      <c r="S18" s="232">
        <f t="shared" si="8"/>
        <v>366495</v>
      </c>
      <c r="T18" s="232">
        <f t="shared" si="8"/>
        <v>2615132</v>
      </c>
      <c r="U18" s="232">
        <f t="shared" si="8"/>
        <v>947369</v>
      </c>
      <c r="V18" s="232">
        <f t="shared" si="8"/>
        <v>3562501</v>
      </c>
    </row>
    <row r="20" ht="30" customHeight="1">
      <c r="C20" s="8" t="s">
        <v>366</v>
      </c>
    </row>
    <row r="21" spans="5:11" ht="30" customHeight="1">
      <c r="E21" s="200"/>
      <c r="F21" s="200"/>
      <c r="G21" s="200"/>
      <c r="H21" s="200"/>
      <c r="I21" s="200"/>
      <c r="J21" s="200"/>
      <c r="K21" s="200"/>
    </row>
    <row r="22" spans="5:11" ht="30" customHeight="1">
      <c r="E22" s="201"/>
      <c r="F22" s="201"/>
      <c r="G22" s="200"/>
      <c r="H22" s="201"/>
      <c r="I22" s="201"/>
      <c r="J22" s="200"/>
      <c r="K22" s="201">
        <v>11286744</v>
      </c>
    </row>
    <row r="23" ht="30" customHeight="1">
      <c r="J23" s="280">
        <f>J18-K22</f>
        <v>0</v>
      </c>
    </row>
    <row r="26" spans="5:11" ht="30" customHeight="1">
      <c r="E26" s="198"/>
      <c r="F26" s="198"/>
      <c r="G26" s="198"/>
      <c r="H26" s="198"/>
      <c r="I26" s="198"/>
      <c r="J26" s="202"/>
      <c r="K26" s="202"/>
    </row>
    <row r="27" spans="5:11" ht="30" customHeight="1">
      <c r="E27" s="203"/>
      <c r="F27" s="203"/>
      <c r="G27" s="198"/>
      <c r="H27" s="203"/>
      <c r="I27" s="203"/>
      <c r="J27" s="202"/>
      <c r="K27" s="203"/>
    </row>
  </sheetData>
  <sheetProtection/>
  <mergeCells count="17">
    <mergeCell ref="N5:P5"/>
    <mergeCell ref="E5:G5"/>
    <mergeCell ref="H5:J5"/>
    <mergeCell ref="K5:K8"/>
    <mergeCell ref="B6:D6"/>
    <mergeCell ref="E6:G6"/>
    <mergeCell ref="H6:J6"/>
    <mergeCell ref="Q5:S5"/>
    <mergeCell ref="T5:V5"/>
    <mergeCell ref="N6:P6"/>
    <mergeCell ref="Q6:S6"/>
    <mergeCell ref="T6:V6"/>
    <mergeCell ref="A2:K2"/>
    <mergeCell ref="A3:K3"/>
    <mergeCell ref="A4:K4"/>
    <mergeCell ref="A5:A8"/>
    <mergeCell ref="B5:D5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K22"/>
  <sheetViews>
    <sheetView rightToLeft="1" zoomScale="40" zoomScaleNormal="40" zoomScalePageLayoutView="0" workbookViewId="0" topLeftCell="A1">
      <selection activeCell="H13" sqref="H13"/>
    </sheetView>
  </sheetViews>
  <sheetFormatPr defaultColWidth="15.7109375" defaultRowHeight="30" customHeight="1"/>
  <cols>
    <col min="1" max="1" width="21.7109375" style="8" customWidth="1"/>
    <col min="2" max="10" width="17.7109375" style="8" customWidth="1"/>
    <col min="11" max="11" width="21.7109375" style="8" customWidth="1"/>
    <col min="12" max="16384" width="15.7109375" style="8" customWidth="1"/>
  </cols>
  <sheetData>
    <row r="1" spans="1:11" s="4" customFormat="1" ht="30" customHeight="1">
      <c r="A1" s="1" t="s">
        <v>234</v>
      </c>
      <c r="B1" s="1"/>
      <c r="C1" s="1"/>
      <c r="D1" s="1"/>
      <c r="E1" s="1"/>
      <c r="F1" s="1"/>
      <c r="G1" s="1"/>
      <c r="H1" s="1"/>
      <c r="I1" s="1"/>
      <c r="K1" s="2" t="s">
        <v>235</v>
      </c>
    </row>
    <row r="2" spans="1:11" s="5" customFormat="1" ht="30" customHeight="1">
      <c r="A2" s="299" t="s">
        <v>259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s="6" customFormat="1" ht="30" customHeight="1">
      <c r="A3" s="300" t="s">
        <v>301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s="6" customFormat="1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s="7" customFormat="1" ht="23.25" customHeight="1">
      <c r="A5" s="311" t="s">
        <v>59</v>
      </c>
      <c r="B5" s="317" t="s">
        <v>236</v>
      </c>
      <c r="C5" s="317"/>
      <c r="D5" s="317"/>
      <c r="E5" s="317" t="s">
        <v>237</v>
      </c>
      <c r="F5" s="317"/>
      <c r="G5" s="317"/>
      <c r="H5" s="317" t="s">
        <v>36</v>
      </c>
      <c r="I5" s="317"/>
      <c r="J5" s="318"/>
      <c r="K5" s="320" t="s">
        <v>60</v>
      </c>
    </row>
    <row r="6" spans="1:11" s="7" customFormat="1" ht="24" customHeight="1">
      <c r="A6" s="319"/>
      <c r="B6" s="314" t="s">
        <v>400</v>
      </c>
      <c r="C6" s="314"/>
      <c r="D6" s="314"/>
      <c r="E6" s="315" t="s">
        <v>238</v>
      </c>
      <c r="F6" s="314"/>
      <c r="G6" s="314"/>
      <c r="H6" s="315" t="s">
        <v>79</v>
      </c>
      <c r="I6" s="314"/>
      <c r="J6" s="316"/>
      <c r="K6" s="321"/>
    </row>
    <row r="7" spans="1:11" s="7" customFormat="1" ht="24" customHeight="1">
      <c r="A7" s="319"/>
      <c r="B7" s="72" t="s">
        <v>2</v>
      </c>
      <c r="C7" s="72" t="s">
        <v>3</v>
      </c>
      <c r="D7" s="72" t="s">
        <v>4</v>
      </c>
      <c r="E7" s="72" t="s">
        <v>2</v>
      </c>
      <c r="F7" s="72" t="s">
        <v>3</v>
      </c>
      <c r="G7" s="72" t="s">
        <v>4</v>
      </c>
      <c r="H7" s="72" t="s">
        <v>2</v>
      </c>
      <c r="I7" s="72" t="s">
        <v>3</v>
      </c>
      <c r="J7" s="76" t="s">
        <v>4</v>
      </c>
      <c r="K7" s="321"/>
    </row>
    <row r="8" spans="1:11" s="7" customFormat="1" ht="24" customHeight="1">
      <c r="A8" s="310"/>
      <c r="B8" s="78" t="s">
        <v>5</v>
      </c>
      <c r="C8" s="78" t="s">
        <v>6</v>
      </c>
      <c r="D8" s="79" t="s">
        <v>7</v>
      </c>
      <c r="E8" s="78" t="s">
        <v>5</v>
      </c>
      <c r="F8" s="78" t="s">
        <v>6</v>
      </c>
      <c r="G8" s="79" t="s">
        <v>7</v>
      </c>
      <c r="H8" s="78" t="s">
        <v>5</v>
      </c>
      <c r="I8" s="78" t="s">
        <v>6</v>
      </c>
      <c r="J8" s="80" t="s">
        <v>7</v>
      </c>
      <c r="K8" s="322"/>
    </row>
    <row r="9" spans="1:11" s="7" customFormat="1" ht="45" customHeight="1">
      <c r="A9" s="90" t="s">
        <v>51</v>
      </c>
      <c r="B9" s="219">
        <v>68467</v>
      </c>
      <c r="C9" s="219">
        <v>5399</v>
      </c>
      <c r="D9" s="220">
        <f>SUM(B9:C9)</f>
        <v>73866</v>
      </c>
      <c r="E9" s="219">
        <v>169</v>
      </c>
      <c r="F9" s="219">
        <v>0</v>
      </c>
      <c r="G9" s="220">
        <f>SUM(E9:F9)</f>
        <v>169</v>
      </c>
      <c r="H9" s="219">
        <f>B9+E9</f>
        <v>68636</v>
      </c>
      <c r="I9" s="219">
        <f>C9+F9</f>
        <v>5399</v>
      </c>
      <c r="J9" s="221">
        <f>SUM(H9:I9)</f>
        <v>74035</v>
      </c>
      <c r="K9" s="91" t="s">
        <v>61</v>
      </c>
    </row>
    <row r="10" spans="1:11" s="7" customFormat="1" ht="45" customHeight="1">
      <c r="A10" s="92" t="s">
        <v>52</v>
      </c>
      <c r="B10" s="222">
        <v>136435</v>
      </c>
      <c r="C10" s="222">
        <v>6565</v>
      </c>
      <c r="D10" s="223">
        <f aca="true" t="shared" si="0" ref="D10:D17">SUM(B10:C10)</f>
        <v>143000</v>
      </c>
      <c r="E10" s="222">
        <v>2122</v>
      </c>
      <c r="F10" s="222">
        <v>697</v>
      </c>
      <c r="G10" s="223">
        <f aca="true" t="shared" si="1" ref="G10:G17">SUM(E10:F10)</f>
        <v>2819</v>
      </c>
      <c r="H10" s="222">
        <f aca="true" t="shared" si="2" ref="H10:H17">B10+E10</f>
        <v>138557</v>
      </c>
      <c r="I10" s="222">
        <f aca="true" t="shared" si="3" ref="I10:I17">C10+F10</f>
        <v>7262</v>
      </c>
      <c r="J10" s="224">
        <f aca="true" t="shared" si="4" ref="J10:J17">SUM(H10:I10)</f>
        <v>145819</v>
      </c>
      <c r="K10" s="93" t="s">
        <v>62</v>
      </c>
    </row>
    <row r="11" spans="1:11" s="7" customFormat="1" ht="45" customHeight="1">
      <c r="A11" s="87" t="s">
        <v>53</v>
      </c>
      <c r="B11" s="219">
        <v>364047</v>
      </c>
      <c r="C11" s="219">
        <v>13362</v>
      </c>
      <c r="D11" s="220">
        <f t="shared" si="0"/>
        <v>377409</v>
      </c>
      <c r="E11" s="219">
        <v>14713</v>
      </c>
      <c r="F11" s="219">
        <v>3698</v>
      </c>
      <c r="G11" s="220">
        <f t="shared" si="1"/>
        <v>18411</v>
      </c>
      <c r="H11" s="219">
        <f t="shared" si="2"/>
        <v>378760</v>
      </c>
      <c r="I11" s="219">
        <f t="shared" si="3"/>
        <v>17060</v>
      </c>
      <c r="J11" s="221">
        <f t="shared" si="4"/>
        <v>395820</v>
      </c>
      <c r="K11" s="88" t="s">
        <v>71</v>
      </c>
    </row>
    <row r="12" spans="1:11" s="7" customFormat="1" ht="45" customHeight="1">
      <c r="A12" s="92" t="s">
        <v>54</v>
      </c>
      <c r="B12" s="222">
        <v>583759</v>
      </c>
      <c r="C12" s="222">
        <v>16497</v>
      </c>
      <c r="D12" s="223">
        <f t="shared" si="0"/>
        <v>600256</v>
      </c>
      <c r="E12" s="222">
        <v>27533</v>
      </c>
      <c r="F12" s="222">
        <v>7091</v>
      </c>
      <c r="G12" s="223">
        <f t="shared" si="1"/>
        <v>34624</v>
      </c>
      <c r="H12" s="222">
        <f t="shared" si="2"/>
        <v>611292</v>
      </c>
      <c r="I12" s="222">
        <f t="shared" si="3"/>
        <v>23588</v>
      </c>
      <c r="J12" s="224">
        <f t="shared" si="4"/>
        <v>634880</v>
      </c>
      <c r="K12" s="93" t="s">
        <v>72</v>
      </c>
    </row>
    <row r="13" spans="1:11" s="7" customFormat="1" ht="45" customHeight="1">
      <c r="A13" s="87" t="s">
        <v>77</v>
      </c>
      <c r="B13" s="219">
        <v>1489174</v>
      </c>
      <c r="C13" s="219">
        <v>81976</v>
      </c>
      <c r="D13" s="220">
        <f t="shared" si="0"/>
        <v>1571150</v>
      </c>
      <c r="E13" s="219">
        <v>145339</v>
      </c>
      <c r="F13" s="219">
        <v>74260</v>
      </c>
      <c r="G13" s="220">
        <f t="shared" si="1"/>
        <v>219599</v>
      </c>
      <c r="H13" s="219">
        <f t="shared" si="2"/>
        <v>1634513</v>
      </c>
      <c r="I13" s="219">
        <f t="shared" si="3"/>
        <v>156236</v>
      </c>
      <c r="J13" s="221">
        <f t="shared" si="4"/>
        <v>1790749</v>
      </c>
      <c r="K13" s="89" t="s">
        <v>81</v>
      </c>
    </row>
    <row r="14" spans="1:11" s="7" customFormat="1" ht="45" customHeight="1">
      <c r="A14" s="92" t="s">
        <v>55</v>
      </c>
      <c r="B14" s="222">
        <v>343306</v>
      </c>
      <c r="C14" s="222">
        <v>88583</v>
      </c>
      <c r="D14" s="223">
        <f t="shared" si="0"/>
        <v>431889</v>
      </c>
      <c r="E14" s="222">
        <v>40119</v>
      </c>
      <c r="F14" s="222">
        <v>19555</v>
      </c>
      <c r="G14" s="223">
        <f t="shared" si="1"/>
        <v>59674</v>
      </c>
      <c r="H14" s="222">
        <f t="shared" si="2"/>
        <v>383425</v>
      </c>
      <c r="I14" s="222">
        <f t="shared" si="3"/>
        <v>108138</v>
      </c>
      <c r="J14" s="224">
        <f t="shared" si="4"/>
        <v>491563</v>
      </c>
      <c r="K14" s="93" t="s">
        <v>73</v>
      </c>
    </row>
    <row r="15" spans="1:11" s="7" customFormat="1" ht="45" customHeight="1">
      <c r="A15" s="87" t="s">
        <v>56</v>
      </c>
      <c r="B15" s="219">
        <v>896687</v>
      </c>
      <c r="C15" s="219">
        <v>448844</v>
      </c>
      <c r="D15" s="220">
        <f t="shared" si="0"/>
        <v>1345531</v>
      </c>
      <c r="E15" s="219">
        <v>34256</v>
      </c>
      <c r="F15" s="219">
        <v>256668</v>
      </c>
      <c r="G15" s="220">
        <f t="shared" si="1"/>
        <v>290924</v>
      </c>
      <c r="H15" s="219">
        <f t="shared" si="2"/>
        <v>930943</v>
      </c>
      <c r="I15" s="219">
        <f t="shared" si="3"/>
        <v>705512</v>
      </c>
      <c r="J15" s="221">
        <f t="shared" si="4"/>
        <v>1636455</v>
      </c>
      <c r="K15" s="89" t="s">
        <v>266</v>
      </c>
    </row>
    <row r="16" spans="1:11" s="7" customFormat="1" ht="45" customHeight="1">
      <c r="A16" s="92" t="s">
        <v>57</v>
      </c>
      <c r="B16" s="222">
        <v>47766</v>
      </c>
      <c r="C16" s="222">
        <v>12998</v>
      </c>
      <c r="D16" s="223">
        <f t="shared" si="0"/>
        <v>60764</v>
      </c>
      <c r="E16" s="222">
        <v>1174</v>
      </c>
      <c r="F16" s="222">
        <v>1650</v>
      </c>
      <c r="G16" s="223">
        <f t="shared" si="1"/>
        <v>2824</v>
      </c>
      <c r="H16" s="222">
        <f t="shared" si="2"/>
        <v>48940</v>
      </c>
      <c r="I16" s="222">
        <f t="shared" si="3"/>
        <v>14648</v>
      </c>
      <c r="J16" s="224">
        <f t="shared" si="4"/>
        <v>63588</v>
      </c>
      <c r="K16" s="94" t="s">
        <v>267</v>
      </c>
    </row>
    <row r="17" spans="1:11" s="7" customFormat="1" ht="45" customHeight="1">
      <c r="A17" s="87" t="s">
        <v>58</v>
      </c>
      <c r="B17" s="219">
        <v>21614</v>
      </c>
      <c r="C17" s="219">
        <v>5638</v>
      </c>
      <c r="D17" s="220">
        <f t="shared" si="0"/>
        <v>27252</v>
      </c>
      <c r="E17" s="219">
        <v>0</v>
      </c>
      <c r="F17" s="219">
        <v>0</v>
      </c>
      <c r="G17" s="220">
        <f t="shared" si="1"/>
        <v>0</v>
      </c>
      <c r="H17" s="219">
        <f t="shared" si="2"/>
        <v>21614</v>
      </c>
      <c r="I17" s="219">
        <f t="shared" si="3"/>
        <v>5638</v>
      </c>
      <c r="J17" s="221">
        <f t="shared" si="4"/>
        <v>27252</v>
      </c>
      <c r="K17" s="88" t="s">
        <v>74</v>
      </c>
    </row>
    <row r="18" spans="1:11" s="7" customFormat="1" ht="49.5" customHeight="1">
      <c r="A18" s="85" t="s">
        <v>83</v>
      </c>
      <c r="B18" s="227">
        <f aca="true" t="shared" si="5" ref="B18:J18">SUM(B9:B17)</f>
        <v>3951255</v>
      </c>
      <c r="C18" s="227">
        <f t="shared" si="5"/>
        <v>679862</v>
      </c>
      <c r="D18" s="227">
        <f t="shared" si="5"/>
        <v>4631117</v>
      </c>
      <c r="E18" s="227">
        <f t="shared" si="5"/>
        <v>265425</v>
      </c>
      <c r="F18" s="227">
        <f t="shared" si="5"/>
        <v>363619</v>
      </c>
      <c r="G18" s="227">
        <f t="shared" si="5"/>
        <v>629044</v>
      </c>
      <c r="H18" s="227">
        <f t="shared" si="5"/>
        <v>4216680</v>
      </c>
      <c r="I18" s="227">
        <f t="shared" si="5"/>
        <v>1043481</v>
      </c>
      <c r="J18" s="228">
        <f t="shared" si="5"/>
        <v>5260161</v>
      </c>
      <c r="K18" s="86" t="s">
        <v>7</v>
      </c>
    </row>
    <row r="21" spans="8:10" ht="30" customHeight="1">
      <c r="H21" s="12"/>
      <c r="I21" s="12"/>
      <c r="J21" s="12"/>
    </row>
    <row r="22" spans="7:10" ht="30" customHeight="1">
      <c r="G22" s="27"/>
      <c r="H22" s="26"/>
      <c r="I22" s="26"/>
      <c r="J22" s="26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hp</cp:lastModifiedBy>
  <cp:lastPrinted>2013-06-01T09:24:29Z</cp:lastPrinted>
  <dcterms:created xsi:type="dcterms:W3CDTF">1996-10-14T23:33:28Z</dcterms:created>
  <dcterms:modified xsi:type="dcterms:W3CDTF">2016-06-20T08:45:10Z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