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D13DCC3C-C080-4521-87DA-E7184E96381B}" xr6:coauthVersionLast="47" xr6:coauthVersionMax="47" xr10:uidLastSave="{00000000-0000-0000-0000-000000000000}"/>
  <bookViews>
    <workbookView xWindow="-108" yWindow="-108" windowWidth="23256" windowHeight="12576" tabRatio="905" firstSheet="23" activeTab="59" xr2:uid="{00000000-000D-0000-FFFF-FFFF00000000}"/>
  </bookViews>
  <sheets>
    <sheet name="1" sheetId="1" r:id="rId1"/>
    <sheet name="2" sheetId="2" r:id="rId2"/>
    <sheet name="3" sheetId="101" r:id="rId3"/>
    <sheet name="4" sheetId="3" r:id="rId4"/>
    <sheet name="5" sheetId="4" r:id="rId5"/>
    <sheet name="6" sheetId="5" r:id="rId6"/>
    <sheet name="7" sheetId="6" r:id="rId7"/>
    <sheet name="8" sheetId="7" r:id="rId8"/>
    <sheet name="9" sheetId="8" r:id="rId9"/>
    <sheet name="10" sheetId="9" r:id="rId10"/>
    <sheet name="11" sheetId="10" r:id="rId11"/>
    <sheet name="12" sheetId="11" r:id="rId12"/>
    <sheet name="13" sheetId="99" r:id="rId13"/>
    <sheet name="14" sheetId="12" r:id="rId14"/>
    <sheet name="15" sheetId="13" r:id="rId15"/>
    <sheet name="16" sheetId="14" r:id="rId16"/>
    <sheet name="17" sheetId="15" r:id="rId17"/>
    <sheet name="18" sheetId="16" r:id="rId18"/>
    <sheet name="19" sheetId="17" r:id="rId19"/>
    <sheet name="20" sheetId="18" r:id="rId20"/>
    <sheet name="21" sheetId="19" r:id="rId21"/>
    <sheet name="22" sheetId="20" r:id="rId22"/>
    <sheet name="24" sheetId="65" r:id="rId23"/>
    <sheet name="25" sheetId="66" r:id="rId24"/>
    <sheet name="26" sheetId="67" r:id="rId25"/>
    <sheet name="27" sheetId="68" r:id="rId26"/>
    <sheet name="28" sheetId="69" r:id="rId27"/>
    <sheet name="29" sheetId="70" r:id="rId28"/>
    <sheet name="30" sheetId="71" r:id="rId29"/>
    <sheet name="31" sheetId="72" r:id="rId30"/>
    <sheet name="32" sheetId="73" r:id="rId31"/>
    <sheet name="33" sheetId="74" r:id="rId32"/>
    <sheet name="34" sheetId="75" r:id="rId33"/>
    <sheet name="35" sheetId="76" r:id="rId34"/>
    <sheet name="36" sheetId="77" r:id="rId35"/>
    <sheet name="37" sheetId="78" r:id="rId36"/>
    <sheet name="38" sheetId="79" r:id="rId37"/>
    <sheet name="39" sheetId="41" r:id="rId38"/>
    <sheet name="40" sheetId="42" r:id="rId39"/>
    <sheet name="41" sheetId="43" r:id="rId40"/>
    <sheet name="42" sheetId="44" r:id="rId41"/>
    <sheet name="43" sheetId="80" r:id="rId42"/>
    <sheet name="44" sheetId="81" r:id="rId43"/>
    <sheet name="45" sheetId="82" r:id="rId44"/>
    <sheet name="46" sheetId="83" r:id="rId45"/>
    <sheet name="47" sheetId="84" r:id="rId46"/>
    <sheet name="48" sheetId="85" r:id="rId47"/>
    <sheet name="49" sheetId="86" r:id="rId48"/>
    <sheet name="50" sheetId="87" r:id="rId49"/>
    <sheet name="51" sheetId="88" r:id="rId50"/>
    <sheet name="52" sheetId="89" r:id="rId51"/>
    <sheet name="53" sheetId="90" r:id="rId52"/>
    <sheet name="54" sheetId="91" r:id="rId53"/>
    <sheet name="55" sheetId="92" r:id="rId54"/>
    <sheet name="56" sheetId="93" r:id="rId55"/>
    <sheet name="57" sheetId="94" r:id="rId56"/>
    <sheet name="58" sheetId="95" r:id="rId57"/>
    <sheet name="59" sheetId="96" r:id="rId58"/>
    <sheet name="60" sheetId="97" r:id="rId59"/>
    <sheet name="61" sheetId="98" r:id="rId60"/>
  </sheets>
  <definedNames>
    <definedName name="_Toc488228445" localSheetId="9">'10'!$A$3</definedName>
    <definedName name="_Toc488228446" localSheetId="10">'11'!$A$4</definedName>
    <definedName name="_Toc488228447" localSheetId="11">'12'!$A$4</definedName>
    <definedName name="_Toc488228448" localSheetId="13">'14'!$A$5</definedName>
    <definedName name="_Toc488228449" localSheetId="14">'15'!$A$4</definedName>
    <definedName name="_Toc488228450" localSheetId="15">'16'!$A$3</definedName>
    <definedName name="_Toc488228451" localSheetId="16">'17'!$A$4</definedName>
    <definedName name="_Toc488228452" localSheetId="17">'18'!$A$3</definedName>
    <definedName name="_Toc488228453" localSheetId="18">'19'!$A$3</definedName>
    <definedName name="_Toc488228454" localSheetId="19">'20'!$A$3</definedName>
    <definedName name="_Toc488228455" localSheetId="20">'21'!$A$3</definedName>
    <definedName name="_Toc488228456" localSheetId="21">'22'!$A$3</definedName>
    <definedName name="_Toc488228462" localSheetId="22">'24'!$A$3</definedName>
    <definedName name="_Toc488228463" localSheetId="23">'25'!$A$3</definedName>
    <definedName name="_Toc488228464" localSheetId="24">'26'!$A$3</definedName>
    <definedName name="_Toc488228465" localSheetId="25">'27'!$A$3</definedName>
    <definedName name="_Toc488228466" localSheetId="26">'28'!$A$3</definedName>
    <definedName name="_Toc488228467" localSheetId="27">'29'!$A$3</definedName>
    <definedName name="_Toc488228468" localSheetId="28">'30'!$A$3</definedName>
    <definedName name="_Toc488228470" localSheetId="38">'40'!$A$3</definedName>
    <definedName name="_Toc488228471" localSheetId="39">'41'!$A$3</definedName>
    <definedName name="_Toc488228472" localSheetId="40">'42'!$A$3</definedName>
    <definedName name="_Toc488228474" localSheetId="42">'44'!$A$3</definedName>
    <definedName name="_Toc488228475" localSheetId="43">'45'!$A$3</definedName>
    <definedName name="_Toc488228476" localSheetId="44">'46'!$B$3</definedName>
    <definedName name="_Toc488228478" localSheetId="47">'49'!$A$3</definedName>
    <definedName name="_Toc488228479" localSheetId="48">'50'!$A$3</definedName>
    <definedName name="_Toc488228481" localSheetId="49">'51'!$A$3</definedName>
    <definedName name="_Toc488228485" localSheetId="51">'53'!$A$3</definedName>
    <definedName name="_Toc488228487" localSheetId="52">'54'!$A$3</definedName>
    <definedName name="_Toc488228489" localSheetId="53">'55'!$A$3</definedName>
    <definedName name="_Toc488228491" localSheetId="54">'56'!$A$3</definedName>
    <definedName name="_Toc488228492" localSheetId="55">'57'!$A$3</definedName>
    <definedName name="_Toc488228493" localSheetId="56">'58'!$A$3</definedName>
    <definedName name="_Toc488228494" localSheetId="57">'59'!$A$3</definedName>
    <definedName name="_Toc488228495" localSheetId="58">'60'!$A$3</definedName>
    <definedName name="_Toc488228496" localSheetId="59">'61'!$A$3</definedName>
    <definedName name="_Toc488566976" localSheetId="29">'31'!$A$3</definedName>
    <definedName name="_Toc488566977" localSheetId="30">'32'!$A$3</definedName>
    <definedName name="_Toc488566978" localSheetId="31">'33'!$A$3</definedName>
    <definedName name="_Toc488566979" localSheetId="32">'34'!$A$3</definedName>
    <definedName name="_Toc488566980" localSheetId="33">'35'!$A$3</definedName>
    <definedName name="_Toc488566981" localSheetId="34">'36'!$A$3</definedName>
    <definedName name="_Toc488566982" localSheetId="35">'37'!$A$3</definedName>
    <definedName name="_Toc488566983" localSheetId="36">'38'!$A$3</definedName>
    <definedName name="_Toc488566984" localSheetId="37">'39'!$A$3</definedName>
    <definedName name="OLE_LINK1" localSheetId="7">'8'!$A$6</definedName>
    <definedName name="_xlnm.Print_Area" localSheetId="0">'1'!$A$1:$J$40</definedName>
    <definedName name="_xlnm.Print_Area" localSheetId="10">'11'!$A$1:$J$25</definedName>
    <definedName name="_xlnm.Print_Area" localSheetId="11">'12'!$A$1:$K$28</definedName>
    <definedName name="_xlnm.Print_Area" localSheetId="12">'13'!$A$1:$J$17</definedName>
    <definedName name="_xlnm.Print_Area" localSheetId="13">'14'!$A$1:$K$27</definedName>
    <definedName name="_xlnm.Print_Area" localSheetId="14">'15'!$A$1:$J$24</definedName>
    <definedName name="_xlnm.Print_Area" localSheetId="15">'16'!$A$1:$K$22</definedName>
    <definedName name="_xlnm.Print_Area" localSheetId="16">'17'!$A$1:$M$25</definedName>
    <definedName name="_xlnm.Print_Area" localSheetId="17">'18'!$A$1:$L$21</definedName>
    <definedName name="_xlnm.Print_Area" localSheetId="18">'19'!$A$1:$K$22</definedName>
    <definedName name="_xlnm.Print_Area" localSheetId="1">'2'!$A$1:$J$19</definedName>
    <definedName name="_xlnm.Print_Area" localSheetId="19">'20'!$A$1:$M$23</definedName>
    <definedName name="_xlnm.Print_Area" localSheetId="21">'22'!$A$1:$E$19</definedName>
    <definedName name="_xlnm.Print_Area" localSheetId="22">'24'!$A$1:$E$11</definedName>
    <definedName name="_xlnm.Print_Area" localSheetId="23">'25'!$A$1:$E$10</definedName>
    <definedName name="_xlnm.Print_Area" localSheetId="24">'26'!$A$1:$E$10</definedName>
    <definedName name="_xlnm.Print_Area" localSheetId="25">'27'!$A$1:$E$11</definedName>
    <definedName name="_xlnm.Print_Area" localSheetId="26">'28'!$A$1:$K$16</definedName>
    <definedName name="_xlnm.Print_Area" localSheetId="27">'29'!$A$1:$K$21</definedName>
    <definedName name="_xlnm.Print_Area" localSheetId="2">'3'!$A$1:$J$22</definedName>
    <definedName name="_xlnm.Print_Area" localSheetId="28">'30'!$A$1:$J$22</definedName>
    <definedName name="_xlnm.Print_Area" localSheetId="29">'31'!$A$1:$E$11</definedName>
    <definedName name="_xlnm.Print_Area" localSheetId="30">'32'!$A$1:$E$10</definedName>
    <definedName name="_xlnm.Print_Area" localSheetId="31">'33'!$A$1:$J$23</definedName>
    <definedName name="_xlnm.Print_Area" localSheetId="32">'34'!$A$1:$K$21</definedName>
    <definedName name="_xlnm.Print_Area" localSheetId="33">'35'!$A$1:$E$11</definedName>
    <definedName name="_xlnm.Print_Area" localSheetId="34">'36'!$A$1:$E$10</definedName>
    <definedName name="_xlnm.Print_Area" localSheetId="35">'37'!$A$1:$D$20</definedName>
    <definedName name="_xlnm.Print_Area" localSheetId="36">'38'!$A$1:$E$19</definedName>
    <definedName name="_xlnm.Print_Area" localSheetId="37">'39'!$A$1:$B$11</definedName>
    <definedName name="_xlnm.Print_Area" localSheetId="3">'4'!$A$1:$K$13</definedName>
    <definedName name="_xlnm.Print_Area" localSheetId="38">'40'!$A$1:$E$10</definedName>
    <definedName name="_xlnm.Print_Area" localSheetId="39">'41'!$A$1:$D$20</definedName>
    <definedName name="_xlnm.Print_Area" localSheetId="40">'42'!$A$1:$E$19</definedName>
    <definedName name="_xlnm.Print_Area" localSheetId="41">'43'!$A$1:$E$11</definedName>
    <definedName name="_xlnm.Print_Area" localSheetId="42">'44'!$A$1:$K$12</definedName>
    <definedName name="_xlnm.Print_Area" localSheetId="43">'45'!$A$1:$J$22</definedName>
    <definedName name="_xlnm.Print_Area" localSheetId="44">'46'!$A$1:$N$21</definedName>
    <definedName name="_xlnm.Print_Area" localSheetId="45">'47'!$A$1:$D$33</definedName>
    <definedName name="_xlnm.Print_Area" localSheetId="46">'48'!$A$1:$D$18</definedName>
    <definedName name="_xlnm.Print_Area" localSheetId="47">'49'!$A$1:$E$11</definedName>
    <definedName name="_xlnm.Print_Area" localSheetId="4">'5'!$A$1:$K$13</definedName>
    <definedName name="_xlnm.Print_Area" localSheetId="48">'50'!$A$1:$E$11</definedName>
    <definedName name="_xlnm.Print_Area" localSheetId="49">'51'!$A$1:$D$23</definedName>
    <definedName name="_xlnm.Print_Area" localSheetId="50">'52'!$A$1:$E$19</definedName>
    <definedName name="_xlnm.Print_Area" localSheetId="51">'53'!$A$1:$D$14</definedName>
    <definedName name="_xlnm.Print_Area" localSheetId="52">'54'!$A$1:$E$11</definedName>
    <definedName name="_xlnm.Print_Area" localSheetId="53">'55'!$A$1:$E$15</definedName>
    <definedName name="_xlnm.Print_Area" localSheetId="54">'56'!$A$1:$E$18</definedName>
    <definedName name="_xlnm.Print_Area" localSheetId="55">'57'!$A$1:$E$11</definedName>
    <definedName name="_xlnm.Print_Area" localSheetId="57">'59'!$A$1:$J$22</definedName>
    <definedName name="_xlnm.Print_Area" localSheetId="5">'6'!$A$1:$E$12</definedName>
    <definedName name="_xlnm.Print_Area" localSheetId="58">'60'!$A$1:$K$21</definedName>
    <definedName name="_xlnm.Print_Area" localSheetId="59">'61'!$A$1:$K$24</definedName>
    <definedName name="_xlnm.Print_Area" localSheetId="6">'7'!$A$1:$K$15</definedName>
    <definedName name="_xlnm.Print_Area" localSheetId="7">'8'!$A$1:$J$30</definedName>
    <definedName name="_xlnm.Print_Area" localSheetId="8">'9'!$A$1:$K$31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90" l="1"/>
  <c r="C13" i="90"/>
  <c r="D13" i="90"/>
  <c r="E17" i="93"/>
  <c r="D17" i="93"/>
  <c r="C17" i="93"/>
  <c r="I13" i="83"/>
  <c r="J13" i="83"/>
  <c r="H13" i="83"/>
  <c r="E13" i="83"/>
  <c r="H12" i="75"/>
  <c r="J12" i="75" s="1"/>
  <c r="I12" i="75"/>
  <c r="G12" i="75"/>
  <c r="G11" i="75"/>
  <c r="D12" i="75"/>
  <c r="K13" i="83" l="1"/>
  <c r="E8" i="73"/>
  <c r="B10" i="41" l="1"/>
  <c r="C19" i="43" l="1"/>
  <c r="D12" i="43"/>
  <c r="D11" i="43"/>
  <c r="D10" i="43"/>
  <c r="D9" i="43"/>
  <c r="D8" i="43"/>
  <c r="D16" i="43"/>
  <c r="D17" i="43"/>
  <c r="D18" i="43"/>
  <c r="H23" i="8"/>
  <c r="I23" i="8"/>
  <c r="G11" i="8"/>
  <c r="J23" i="8" l="1"/>
  <c r="D10" i="9" l="1"/>
  <c r="G13" i="101" l="1"/>
  <c r="D13" i="101"/>
  <c r="I10" i="101"/>
  <c r="I11" i="101"/>
  <c r="H11" i="101"/>
  <c r="H10" i="101"/>
  <c r="H12" i="101" s="1"/>
  <c r="J11" i="101"/>
  <c r="B12" i="101"/>
  <c r="C12" i="101"/>
  <c r="E12" i="101"/>
  <c r="F12" i="101"/>
  <c r="D10" i="101"/>
  <c r="G10" i="101"/>
  <c r="F12" i="2"/>
  <c r="E12" i="2"/>
  <c r="B12" i="2"/>
  <c r="C12" i="2"/>
  <c r="B15" i="99"/>
  <c r="D11" i="2"/>
  <c r="G11" i="2"/>
  <c r="I12" i="101" l="1"/>
  <c r="J10" i="101"/>
  <c r="J12" i="101" s="1"/>
  <c r="D17" i="44"/>
  <c r="F22" i="15" l="1"/>
  <c r="B20" i="14"/>
  <c r="K10" i="4"/>
  <c r="H10" i="4"/>
  <c r="H11" i="4"/>
  <c r="E10" i="4"/>
  <c r="E11" i="4"/>
  <c r="E10" i="3"/>
  <c r="H10" i="3"/>
  <c r="I10" i="3"/>
  <c r="J10" i="3"/>
  <c r="K10" i="3" l="1"/>
  <c r="J10" i="6" l="1"/>
  <c r="I10" i="6"/>
  <c r="K10" i="6" l="1"/>
  <c r="F14" i="101"/>
  <c r="E14" i="101"/>
  <c r="C14" i="101"/>
  <c r="B14" i="101"/>
  <c r="I13" i="101"/>
  <c r="H13" i="101"/>
  <c r="J13" i="101" s="1"/>
  <c r="I14" i="101"/>
  <c r="G11" i="101"/>
  <c r="G12" i="101" s="1"/>
  <c r="D11" i="101"/>
  <c r="D12" i="101" s="1"/>
  <c r="D14" i="101" s="1"/>
  <c r="G14" i="101" l="1"/>
  <c r="H14" i="101"/>
  <c r="J14" i="101" l="1"/>
  <c r="E18" i="89"/>
  <c r="E10" i="81"/>
  <c r="E9" i="42"/>
  <c r="E9" i="73"/>
  <c r="C10" i="72"/>
  <c r="E22" i="1" l="1"/>
  <c r="F24" i="8" l="1"/>
  <c r="F26" i="8" s="1"/>
  <c r="E24" i="8"/>
  <c r="E26" i="8" s="1"/>
  <c r="C24" i="8" l="1"/>
  <c r="B24" i="8"/>
  <c r="B26" i="8" s="1"/>
  <c r="H11" i="1"/>
  <c r="E18" i="1"/>
  <c r="E19" i="1"/>
  <c r="E20" i="1"/>
  <c r="E21" i="1"/>
  <c r="E17" i="1"/>
  <c r="C15" i="99" l="1"/>
  <c r="E15" i="99"/>
  <c r="F15" i="99"/>
  <c r="D18" i="89" l="1"/>
  <c r="C18" i="89"/>
  <c r="D10" i="82" l="1"/>
  <c r="D11" i="82"/>
  <c r="D12" i="82"/>
  <c r="D13" i="82"/>
  <c r="D14" i="82"/>
  <c r="D15" i="82"/>
  <c r="D16" i="82"/>
  <c r="D17" i="82"/>
  <c r="D18" i="82"/>
  <c r="G13" i="2" l="1"/>
  <c r="C18" i="20" l="1"/>
  <c r="B18" i="20"/>
  <c r="D17" i="20"/>
  <c r="D16" i="20"/>
  <c r="D15" i="20"/>
  <c r="D14" i="20"/>
  <c r="D13" i="20"/>
  <c r="D12" i="20"/>
  <c r="D11" i="20"/>
  <c r="D10" i="20"/>
  <c r="D9" i="20"/>
  <c r="D8" i="20"/>
  <c r="D18" i="20" l="1"/>
  <c r="B19" i="43"/>
  <c r="D11" i="10" l="1"/>
  <c r="G11" i="10"/>
  <c r="H11" i="10"/>
  <c r="I11" i="10"/>
  <c r="D12" i="10"/>
  <c r="G12" i="10"/>
  <c r="H12" i="10"/>
  <c r="I12" i="10"/>
  <c r="D13" i="10"/>
  <c r="G13" i="10"/>
  <c r="H13" i="10"/>
  <c r="I13" i="10"/>
  <c r="D14" i="10"/>
  <c r="G14" i="10"/>
  <c r="H14" i="10"/>
  <c r="I14" i="10"/>
  <c r="D15" i="10"/>
  <c r="G15" i="10"/>
  <c r="H15" i="10"/>
  <c r="I15" i="10"/>
  <c r="D16" i="10"/>
  <c r="G16" i="10"/>
  <c r="H16" i="10"/>
  <c r="I16" i="10"/>
  <c r="D17" i="10"/>
  <c r="G17" i="10"/>
  <c r="H17" i="10"/>
  <c r="I17" i="10"/>
  <c r="D18" i="10"/>
  <c r="G18" i="10"/>
  <c r="H18" i="10"/>
  <c r="I18" i="10"/>
  <c r="D19" i="10"/>
  <c r="G19" i="10"/>
  <c r="H19" i="10"/>
  <c r="I19" i="10"/>
  <c r="D20" i="10"/>
  <c r="G20" i="10"/>
  <c r="H20" i="10"/>
  <c r="I20" i="10"/>
  <c r="D21" i="10"/>
  <c r="G21" i="10"/>
  <c r="H21" i="10"/>
  <c r="I21" i="10"/>
  <c r="B22" i="10"/>
  <c r="C22" i="10"/>
  <c r="E22" i="10"/>
  <c r="F22" i="10"/>
  <c r="J16" i="10" l="1"/>
  <c r="J13" i="10"/>
  <c r="J14" i="10"/>
  <c r="H22" i="10"/>
  <c r="J21" i="10"/>
  <c r="J19" i="10"/>
  <c r="J11" i="10"/>
  <c r="J18" i="10"/>
  <c r="G22" i="10"/>
  <c r="D22" i="10"/>
  <c r="J15" i="10"/>
  <c r="J17" i="10"/>
  <c r="J20" i="10"/>
  <c r="I22" i="10"/>
  <c r="J12" i="10"/>
  <c r="J22" i="10" l="1"/>
  <c r="G11" i="14"/>
  <c r="E9" i="80" l="1"/>
  <c r="E8" i="80"/>
  <c r="E10" i="80" l="1"/>
  <c r="D10" i="87"/>
  <c r="C10" i="87"/>
  <c r="I17" i="7"/>
  <c r="H16" i="7"/>
  <c r="E10" i="1" l="1"/>
  <c r="E11" i="1"/>
  <c r="E9" i="1"/>
  <c r="H12" i="1"/>
  <c r="H10" i="1"/>
  <c r="H9" i="1"/>
  <c r="H18" i="1" l="1"/>
  <c r="H19" i="1"/>
  <c r="H20" i="1"/>
  <c r="H21" i="1"/>
  <c r="H22" i="1"/>
  <c r="H17" i="1"/>
  <c r="C32" i="84" l="1"/>
  <c r="D32" i="84"/>
  <c r="B32" i="84"/>
  <c r="L9" i="16"/>
  <c r="L10" i="16"/>
  <c r="L11" i="16"/>
  <c r="L12" i="16"/>
  <c r="L13" i="16"/>
  <c r="L14" i="16"/>
  <c r="L15" i="16"/>
  <c r="L16" i="16"/>
  <c r="L17" i="16"/>
  <c r="L18" i="16"/>
  <c r="L8" i="16"/>
  <c r="L10" i="15"/>
  <c r="L11" i="15"/>
  <c r="L12" i="15"/>
  <c r="L13" i="15"/>
  <c r="L14" i="15"/>
  <c r="L15" i="15"/>
  <c r="L16" i="15"/>
  <c r="L17" i="15"/>
  <c r="L18" i="15"/>
  <c r="L19" i="15"/>
  <c r="L20" i="15"/>
  <c r="L21" i="15"/>
  <c r="L9" i="15"/>
  <c r="C22" i="15"/>
  <c r="D22" i="15"/>
  <c r="E22" i="15"/>
  <c r="G22" i="15"/>
  <c r="H22" i="15"/>
  <c r="I22" i="15"/>
  <c r="J22" i="15"/>
  <c r="K22" i="15"/>
  <c r="B22" i="15"/>
  <c r="G25" i="8"/>
  <c r="J11" i="6"/>
  <c r="I11" i="6"/>
  <c r="H11" i="6"/>
  <c r="E11" i="6"/>
  <c r="E10" i="5"/>
  <c r="J11" i="3"/>
  <c r="I11" i="3"/>
  <c r="H11" i="3"/>
  <c r="E11" i="3"/>
  <c r="K11" i="6" l="1"/>
  <c r="K11" i="3"/>
  <c r="L22" i="15"/>
  <c r="D13" i="99"/>
  <c r="G13" i="99"/>
  <c r="H13" i="99"/>
  <c r="I13" i="99"/>
  <c r="I15" i="99" s="1"/>
  <c r="D14" i="99"/>
  <c r="G14" i="99"/>
  <c r="H14" i="99"/>
  <c r="I14" i="99"/>
  <c r="H15" i="99" l="1"/>
  <c r="G15" i="99"/>
  <c r="D15" i="99"/>
  <c r="J13" i="99"/>
  <c r="J14" i="99"/>
  <c r="C14" i="92"/>
  <c r="D14" i="92"/>
  <c r="E14" i="92"/>
  <c r="C10" i="91"/>
  <c r="D10" i="91"/>
  <c r="E10" i="91"/>
  <c r="B22" i="88"/>
  <c r="C22" i="88"/>
  <c r="D22" i="88"/>
  <c r="E10" i="87"/>
  <c r="E8" i="86"/>
  <c r="E9" i="86"/>
  <c r="C10" i="86"/>
  <c r="D10" i="86"/>
  <c r="E10" i="83"/>
  <c r="H10" i="83"/>
  <c r="I10" i="83"/>
  <c r="J10" i="83"/>
  <c r="E11" i="83"/>
  <c r="H11" i="83"/>
  <c r="I11" i="83"/>
  <c r="J11" i="83"/>
  <c r="E12" i="83"/>
  <c r="H12" i="83"/>
  <c r="I12" i="83"/>
  <c r="J12" i="83"/>
  <c r="E14" i="83"/>
  <c r="H14" i="83"/>
  <c r="I14" i="83"/>
  <c r="J14" i="83"/>
  <c r="E15" i="83"/>
  <c r="H15" i="83"/>
  <c r="I15" i="83"/>
  <c r="J15" i="83"/>
  <c r="E16" i="83"/>
  <c r="H16" i="83"/>
  <c r="I16" i="83"/>
  <c r="J16" i="83"/>
  <c r="E17" i="83"/>
  <c r="H17" i="83"/>
  <c r="I17" i="83"/>
  <c r="J17" i="83"/>
  <c r="E18" i="83"/>
  <c r="H18" i="83"/>
  <c r="I18" i="83"/>
  <c r="J18" i="83"/>
  <c r="E19" i="83"/>
  <c r="H19" i="83"/>
  <c r="I19" i="83"/>
  <c r="J19" i="83"/>
  <c r="C20" i="83"/>
  <c r="D20" i="83"/>
  <c r="F20" i="83"/>
  <c r="G20" i="83"/>
  <c r="G10" i="82"/>
  <c r="H10" i="82"/>
  <c r="I10" i="82"/>
  <c r="G11" i="82"/>
  <c r="H11" i="82"/>
  <c r="I11" i="82"/>
  <c r="G12" i="82"/>
  <c r="H12" i="82"/>
  <c r="I12" i="82"/>
  <c r="G13" i="82"/>
  <c r="H13" i="82"/>
  <c r="I13" i="82"/>
  <c r="G14" i="82"/>
  <c r="H14" i="82"/>
  <c r="I14" i="82"/>
  <c r="G15" i="82"/>
  <c r="H15" i="82"/>
  <c r="I15" i="82"/>
  <c r="G16" i="82"/>
  <c r="H16" i="82"/>
  <c r="I16" i="82"/>
  <c r="G17" i="82"/>
  <c r="H17" i="82"/>
  <c r="I17" i="82"/>
  <c r="G18" i="82"/>
  <c r="H18" i="82"/>
  <c r="I18" i="82"/>
  <c r="D19" i="82"/>
  <c r="G19" i="82"/>
  <c r="H19" i="82"/>
  <c r="I19" i="82"/>
  <c r="D20" i="82"/>
  <c r="G20" i="82"/>
  <c r="H20" i="82"/>
  <c r="I20" i="82"/>
  <c r="B21" i="82"/>
  <c r="C21" i="82"/>
  <c r="E21" i="82"/>
  <c r="F21" i="82"/>
  <c r="H10" i="81"/>
  <c r="I10" i="81"/>
  <c r="J10" i="81"/>
  <c r="E11" i="81"/>
  <c r="H11" i="81"/>
  <c r="I11" i="81"/>
  <c r="J11" i="81"/>
  <c r="C10" i="80"/>
  <c r="D10" i="80"/>
  <c r="D10" i="75"/>
  <c r="G10" i="75"/>
  <c r="H10" i="75"/>
  <c r="I10" i="75"/>
  <c r="D11" i="75"/>
  <c r="H11" i="75"/>
  <c r="I11" i="75"/>
  <c r="D13" i="75"/>
  <c r="G13" i="75"/>
  <c r="H13" i="75"/>
  <c r="I13" i="75"/>
  <c r="D14" i="75"/>
  <c r="G14" i="75"/>
  <c r="H14" i="75"/>
  <c r="I14" i="75"/>
  <c r="D15" i="75"/>
  <c r="G15" i="75"/>
  <c r="H15" i="75"/>
  <c r="I15" i="75"/>
  <c r="D16" i="75"/>
  <c r="G16" i="75"/>
  <c r="H16" i="75"/>
  <c r="I16" i="75"/>
  <c r="D17" i="75"/>
  <c r="G17" i="75"/>
  <c r="H17" i="75"/>
  <c r="I17" i="75"/>
  <c r="D18" i="75"/>
  <c r="G18" i="75"/>
  <c r="H18" i="75"/>
  <c r="I18" i="75"/>
  <c r="D19" i="75"/>
  <c r="G19" i="75"/>
  <c r="H19" i="75"/>
  <c r="I19" i="75"/>
  <c r="B20" i="75"/>
  <c r="C20" i="75"/>
  <c r="E20" i="75"/>
  <c r="F20" i="75"/>
  <c r="D10" i="74"/>
  <c r="G10" i="74"/>
  <c r="H10" i="74"/>
  <c r="I10" i="74"/>
  <c r="D11" i="74"/>
  <c r="G11" i="74"/>
  <c r="H11" i="74"/>
  <c r="I11" i="74"/>
  <c r="D12" i="74"/>
  <c r="G12" i="74"/>
  <c r="H12" i="74"/>
  <c r="I12" i="74"/>
  <c r="D13" i="74"/>
  <c r="G13" i="74"/>
  <c r="H13" i="74"/>
  <c r="I13" i="74"/>
  <c r="D14" i="74"/>
  <c r="G14" i="74"/>
  <c r="H14" i="74"/>
  <c r="I14" i="74"/>
  <c r="D15" i="74"/>
  <c r="G15" i="74"/>
  <c r="H15" i="74"/>
  <c r="I15" i="74"/>
  <c r="D16" i="74"/>
  <c r="G16" i="74"/>
  <c r="H16" i="74"/>
  <c r="I16" i="74"/>
  <c r="D17" i="74"/>
  <c r="G17" i="74"/>
  <c r="H17" i="74"/>
  <c r="I17" i="74"/>
  <c r="D18" i="74"/>
  <c r="G18" i="74"/>
  <c r="H18" i="74"/>
  <c r="I18" i="74"/>
  <c r="D19" i="74"/>
  <c r="G19" i="74"/>
  <c r="H19" i="74"/>
  <c r="I19" i="74"/>
  <c r="D20" i="74"/>
  <c r="G20" i="74"/>
  <c r="H20" i="74"/>
  <c r="I20" i="74"/>
  <c r="B21" i="74"/>
  <c r="C21" i="74"/>
  <c r="E21" i="74"/>
  <c r="F21" i="74"/>
  <c r="E8" i="72"/>
  <c r="E9" i="72"/>
  <c r="D10" i="72"/>
  <c r="E10" i="86" l="1"/>
  <c r="J15" i="99"/>
  <c r="E10" i="72"/>
  <c r="J19" i="75"/>
  <c r="J15" i="75"/>
  <c r="K18" i="83"/>
  <c r="J11" i="82"/>
  <c r="J15" i="82"/>
  <c r="J14" i="82"/>
  <c r="J10" i="82"/>
  <c r="K11" i="81"/>
  <c r="J18" i="75"/>
  <c r="J16" i="75"/>
  <c r="J14" i="75"/>
  <c r="J10" i="75"/>
  <c r="K10" i="81"/>
  <c r="K17" i="83"/>
  <c r="D21" i="82"/>
  <c r="J20" i="82"/>
  <c r="J19" i="82"/>
  <c r="J16" i="74"/>
  <c r="J20" i="74"/>
  <c r="J17" i="74"/>
  <c r="J12" i="74"/>
  <c r="J11" i="74"/>
  <c r="J10" i="74"/>
  <c r="J13" i="74"/>
  <c r="H20" i="75"/>
  <c r="J18" i="74"/>
  <c r="G21" i="74"/>
  <c r="H21" i="82"/>
  <c r="J18" i="82"/>
  <c r="J16" i="82"/>
  <c r="K14" i="83"/>
  <c r="I21" i="82"/>
  <c r="J14" i="74"/>
  <c r="J11" i="75"/>
  <c r="D20" i="75"/>
  <c r="J12" i="82"/>
  <c r="G20" i="75"/>
  <c r="J17" i="82"/>
  <c r="J17" i="75"/>
  <c r="G21" i="82"/>
  <c r="J15" i="74"/>
  <c r="I20" i="75"/>
  <c r="J13" i="82"/>
  <c r="K12" i="83"/>
  <c r="K10" i="83"/>
  <c r="H20" i="83"/>
  <c r="I20" i="83"/>
  <c r="E20" i="83"/>
  <c r="K11" i="83"/>
  <c r="K19" i="83"/>
  <c r="K15" i="83"/>
  <c r="J20" i="83"/>
  <c r="I21" i="74"/>
  <c r="J19" i="74"/>
  <c r="D21" i="74"/>
  <c r="K16" i="83"/>
  <c r="J13" i="75"/>
  <c r="H21" i="74"/>
  <c r="J20" i="75" l="1"/>
  <c r="J21" i="82"/>
  <c r="J21" i="74"/>
  <c r="K20" i="83"/>
  <c r="D10" i="7"/>
  <c r="G10" i="7"/>
  <c r="H10" i="7"/>
  <c r="I10" i="7"/>
  <c r="D11" i="7"/>
  <c r="G11" i="7"/>
  <c r="H11" i="7"/>
  <c r="I11" i="7"/>
  <c r="D12" i="7"/>
  <c r="G12" i="7"/>
  <c r="H12" i="7"/>
  <c r="I12" i="7"/>
  <c r="D13" i="7"/>
  <c r="G13" i="7"/>
  <c r="H13" i="7"/>
  <c r="I13" i="7"/>
  <c r="D14" i="7"/>
  <c r="G14" i="7"/>
  <c r="H14" i="7"/>
  <c r="I14" i="7"/>
  <c r="D15" i="7"/>
  <c r="G15" i="7"/>
  <c r="H15" i="7"/>
  <c r="I15" i="7"/>
  <c r="D16" i="7"/>
  <c r="G16" i="7"/>
  <c r="I16" i="7"/>
  <c r="D17" i="7"/>
  <c r="G17" i="7"/>
  <c r="H17" i="7"/>
  <c r="D18" i="7"/>
  <c r="G18" i="7"/>
  <c r="H18" i="7"/>
  <c r="I18" i="7"/>
  <c r="D19" i="7"/>
  <c r="G19" i="7"/>
  <c r="H19" i="7"/>
  <c r="I19" i="7"/>
  <c r="B22" i="7"/>
  <c r="B25" i="7" s="1"/>
  <c r="C22" i="7"/>
  <c r="C25" i="7" s="1"/>
  <c r="E22" i="7"/>
  <c r="E25" i="7" s="1"/>
  <c r="F22" i="7"/>
  <c r="F25" i="7" s="1"/>
  <c r="D23" i="7"/>
  <c r="G23" i="7"/>
  <c r="H23" i="7"/>
  <c r="I23" i="7"/>
  <c r="J11" i="4"/>
  <c r="I11" i="4"/>
  <c r="K11" i="4" s="1"/>
  <c r="H22" i="7" l="1"/>
  <c r="H25" i="7" s="1"/>
  <c r="J19" i="7"/>
  <c r="J14" i="7"/>
  <c r="J13" i="7"/>
  <c r="J11" i="7"/>
  <c r="J23" i="7"/>
  <c r="J17" i="7"/>
  <c r="J15" i="7"/>
  <c r="J18" i="7"/>
  <c r="J16" i="7"/>
  <c r="J10" i="7"/>
  <c r="D22" i="7"/>
  <c r="D25" i="7" s="1"/>
  <c r="I22" i="7"/>
  <c r="I25" i="7" s="1"/>
  <c r="G22" i="7"/>
  <c r="G25" i="7" s="1"/>
  <c r="J12" i="7"/>
  <c r="J22" i="7" l="1"/>
  <c r="J25" i="7" s="1"/>
  <c r="G10" i="9" l="1"/>
  <c r="D10" i="2" l="1"/>
  <c r="D12" i="2" s="1"/>
  <c r="B18" i="44" l="1"/>
  <c r="C18" i="44"/>
  <c r="D11" i="44"/>
  <c r="D8" i="44"/>
  <c r="B19" i="19"/>
  <c r="L12" i="19"/>
  <c r="L8" i="19"/>
  <c r="B21" i="18"/>
  <c r="F21" i="18"/>
  <c r="H21" i="18"/>
  <c r="J21" i="18"/>
  <c r="K21" i="18"/>
  <c r="L14" i="18"/>
  <c r="L8" i="18"/>
  <c r="I10" i="17"/>
  <c r="H10" i="17"/>
  <c r="F20" i="17"/>
  <c r="E20" i="17"/>
  <c r="C20" i="17"/>
  <c r="B20" i="17"/>
  <c r="D11" i="17"/>
  <c r="D10" i="17"/>
  <c r="H19" i="16"/>
  <c r="D19" i="16"/>
  <c r="C19" i="16"/>
  <c r="B19" i="16"/>
  <c r="E20" i="14"/>
  <c r="F20" i="14"/>
  <c r="C20" i="14"/>
  <c r="I10" i="14"/>
  <c r="H10" i="14"/>
  <c r="G10" i="14"/>
  <c r="D10" i="14"/>
  <c r="F22" i="13"/>
  <c r="E22" i="13"/>
  <c r="C22" i="13"/>
  <c r="B22" i="13"/>
  <c r="I11" i="13"/>
  <c r="I12" i="13"/>
  <c r="H11" i="13"/>
  <c r="G11" i="13"/>
  <c r="D11" i="13"/>
  <c r="I12" i="12"/>
  <c r="G12" i="12"/>
  <c r="D12" i="12"/>
  <c r="I11" i="11"/>
  <c r="H11" i="11"/>
  <c r="G11" i="11"/>
  <c r="E25" i="11"/>
  <c r="C25" i="11"/>
  <c r="D11" i="11"/>
  <c r="G15" i="9"/>
  <c r="H10" i="9"/>
  <c r="C24" i="9"/>
  <c r="H10" i="8"/>
  <c r="J10" i="8" s="1"/>
  <c r="I10" i="8"/>
  <c r="G10" i="8"/>
  <c r="D10" i="8"/>
  <c r="H10" i="6"/>
  <c r="E10" i="6"/>
  <c r="E9" i="5"/>
  <c r="H10" i="2"/>
  <c r="B14" i="2"/>
  <c r="G10" i="2"/>
  <c r="J10" i="17" l="1"/>
  <c r="J10" i="14"/>
  <c r="J11" i="13"/>
  <c r="J11" i="11"/>
  <c r="L19" i="16"/>
  <c r="G12" i="8" l="1"/>
  <c r="G13" i="8"/>
  <c r="G14" i="8"/>
  <c r="G15" i="8"/>
  <c r="G16" i="8"/>
  <c r="G17" i="8"/>
  <c r="G18" i="8"/>
  <c r="G19" i="8"/>
  <c r="G20" i="8"/>
  <c r="G21" i="8"/>
  <c r="G22" i="8"/>
  <c r="G23" i="8"/>
  <c r="C26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F14" i="2"/>
  <c r="E14" i="2"/>
  <c r="C14" i="2"/>
  <c r="I10" i="2"/>
  <c r="J10" i="2" s="1"/>
  <c r="G12" i="2"/>
  <c r="D24" i="8" l="1"/>
  <c r="D26" i="8" s="1"/>
  <c r="G24" i="8"/>
  <c r="G26" i="8" s="1"/>
  <c r="G14" i="2"/>
  <c r="H13" i="2" l="1"/>
  <c r="I11" i="2"/>
  <c r="I12" i="2" s="1"/>
  <c r="H11" i="2"/>
  <c r="H12" i="2" s="1"/>
  <c r="D14" i="2"/>
  <c r="H14" i="2" l="1"/>
  <c r="J11" i="2"/>
  <c r="J12" i="2" s="1"/>
  <c r="D16" i="44"/>
  <c r="D15" i="44"/>
  <c r="D14" i="44"/>
  <c r="D13" i="44"/>
  <c r="D12" i="44"/>
  <c r="D10" i="44"/>
  <c r="D9" i="44"/>
  <c r="D15" i="43"/>
  <c r="D14" i="43"/>
  <c r="D13" i="43"/>
  <c r="D19" i="43" l="1"/>
  <c r="D18" i="44"/>
  <c r="B24" i="9" l="1"/>
  <c r="I13" i="2" l="1"/>
  <c r="I14" i="2" s="1"/>
  <c r="J13" i="2" l="1"/>
  <c r="J14" i="2" s="1"/>
  <c r="C19" i="19"/>
  <c r="D19" i="19"/>
  <c r="E19" i="19"/>
  <c r="F19" i="19"/>
  <c r="G19" i="19"/>
  <c r="H19" i="19"/>
  <c r="I19" i="19"/>
  <c r="J19" i="19"/>
  <c r="K19" i="19"/>
  <c r="L9" i="19"/>
  <c r="L10" i="19"/>
  <c r="L11" i="19"/>
  <c r="L13" i="19"/>
  <c r="L14" i="19"/>
  <c r="L15" i="19"/>
  <c r="L16" i="19"/>
  <c r="L17" i="19"/>
  <c r="L18" i="19"/>
  <c r="C21" i="18"/>
  <c r="D21" i="18"/>
  <c r="E21" i="18"/>
  <c r="G21" i="18"/>
  <c r="I21" i="18"/>
  <c r="L9" i="18"/>
  <c r="L10" i="18"/>
  <c r="L11" i="18"/>
  <c r="L12" i="18"/>
  <c r="L13" i="18"/>
  <c r="L15" i="18"/>
  <c r="L16" i="18"/>
  <c r="L17" i="18"/>
  <c r="L18" i="18"/>
  <c r="L19" i="18"/>
  <c r="L20" i="18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G11" i="17"/>
  <c r="G12" i="17"/>
  <c r="G13" i="17"/>
  <c r="G14" i="17"/>
  <c r="G15" i="17"/>
  <c r="G16" i="17"/>
  <c r="G17" i="17"/>
  <c r="G18" i="17"/>
  <c r="G19" i="17"/>
  <c r="G10" i="17"/>
  <c r="D12" i="17"/>
  <c r="D13" i="17"/>
  <c r="D14" i="17"/>
  <c r="D15" i="17"/>
  <c r="D16" i="17"/>
  <c r="D17" i="17"/>
  <c r="D18" i="17"/>
  <c r="D19" i="17"/>
  <c r="E19" i="16"/>
  <c r="F19" i="16"/>
  <c r="G19" i="16"/>
  <c r="I19" i="16"/>
  <c r="J19" i="16"/>
  <c r="K19" i="16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G12" i="14"/>
  <c r="G13" i="14"/>
  <c r="G14" i="14"/>
  <c r="G15" i="14"/>
  <c r="G16" i="14"/>
  <c r="G17" i="14"/>
  <c r="G18" i="14"/>
  <c r="G19" i="14"/>
  <c r="D11" i="14"/>
  <c r="D12" i="14"/>
  <c r="D13" i="14"/>
  <c r="D14" i="14"/>
  <c r="D15" i="14"/>
  <c r="D16" i="14"/>
  <c r="D17" i="14"/>
  <c r="D18" i="14"/>
  <c r="D19" i="14"/>
  <c r="H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G12" i="13"/>
  <c r="G13" i="13"/>
  <c r="G14" i="13"/>
  <c r="G15" i="13"/>
  <c r="G16" i="13"/>
  <c r="G17" i="13"/>
  <c r="G18" i="13"/>
  <c r="G19" i="13"/>
  <c r="G20" i="13"/>
  <c r="G21" i="13"/>
  <c r="D12" i="13"/>
  <c r="D13" i="13"/>
  <c r="D14" i="13"/>
  <c r="D15" i="13"/>
  <c r="D16" i="13"/>
  <c r="D17" i="13"/>
  <c r="D18" i="13"/>
  <c r="D19" i="13"/>
  <c r="D20" i="13"/>
  <c r="D21" i="13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F25" i="11"/>
  <c r="B25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E24" i="9"/>
  <c r="F24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I10" i="9"/>
  <c r="J10" i="9" s="1"/>
  <c r="G11" i="9"/>
  <c r="G12" i="9"/>
  <c r="G13" i="9"/>
  <c r="G14" i="9"/>
  <c r="G16" i="9"/>
  <c r="G17" i="9"/>
  <c r="G18" i="9"/>
  <c r="G19" i="9"/>
  <c r="G20" i="9"/>
  <c r="G21" i="9"/>
  <c r="G22" i="9"/>
  <c r="G23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I11" i="8"/>
  <c r="I12" i="8"/>
  <c r="I13" i="8"/>
  <c r="I14" i="8"/>
  <c r="I15" i="8"/>
  <c r="I16" i="8"/>
  <c r="I17" i="8"/>
  <c r="I18" i="8"/>
  <c r="I19" i="8"/>
  <c r="I20" i="8"/>
  <c r="I21" i="8"/>
  <c r="I22" i="8"/>
  <c r="I25" i="8"/>
  <c r="H11" i="8"/>
  <c r="H12" i="8"/>
  <c r="H13" i="8"/>
  <c r="H14" i="8"/>
  <c r="H15" i="8"/>
  <c r="H16" i="8"/>
  <c r="H17" i="8"/>
  <c r="H18" i="8"/>
  <c r="H19" i="8"/>
  <c r="H20" i="8"/>
  <c r="H21" i="8"/>
  <c r="H22" i="8"/>
  <c r="H25" i="8"/>
  <c r="J22" i="8" l="1"/>
  <c r="I24" i="8"/>
  <c r="I26" i="8" s="1"/>
  <c r="H24" i="8"/>
  <c r="J21" i="12"/>
  <c r="J17" i="12"/>
  <c r="J18" i="14"/>
  <c r="J16" i="12"/>
  <c r="J24" i="12"/>
  <c r="J23" i="12"/>
  <c r="J19" i="12"/>
  <c r="J15" i="12"/>
  <c r="J18" i="13"/>
  <c r="J14" i="13"/>
  <c r="J14" i="14"/>
  <c r="J20" i="12"/>
  <c r="L19" i="19"/>
  <c r="L21" i="18"/>
  <c r="D20" i="17"/>
  <c r="J17" i="17"/>
  <c r="J13" i="17"/>
  <c r="G20" i="17"/>
  <c r="J18" i="17"/>
  <c r="J16" i="17"/>
  <c r="J12" i="17"/>
  <c r="I20" i="17"/>
  <c r="J19" i="17"/>
  <c r="J15" i="17"/>
  <c r="J11" i="17"/>
  <c r="H20" i="17"/>
  <c r="J14" i="17"/>
  <c r="G20" i="14"/>
  <c r="J16" i="14"/>
  <c r="J17" i="14"/>
  <c r="J13" i="14"/>
  <c r="D20" i="14"/>
  <c r="J12" i="14"/>
  <c r="I20" i="14"/>
  <c r="J19" i="14"/>
  <c r="J15" i="14"/>
  <c r="J11" i="14"/>
  <c r="H20" i="14"/>
  <c r="J21" i="13"/>
  <c r="G22" i="13"/>
  <c r="J13" i="13"/>
  <c r="I22" i="13"/>
  <c r="J17" i="13"/>
  <c r="J12" i="13"/>
  <c r="H22" i="13"/>
  <c r="J20" i="13"/>
  <c r="J16" i="13"/>
  <c r="D22" i="13"/>
  <c r="J19" i="13"/>
  <c r="J15" i="13"/>
  <c r="J13" i="12"/>
  <c r="G25" i="12"/>
  <c r="J22" i="12"/>
  <c r="J18" i="12"/>
  <c r="J14" i="12"/>
  <c r="I25" i="12"/>
  <c r="H25" i="12"/>
  <c r="J12" i="12"/>
  <c r="D25" i="12"/>
  <c r="G25" i="11"/>
  <c r="I25" i="11"/>
  <c r="H25" i="11"/>
  <c r="D25" i="11"/>
  <c r="G24" i="9"/>
  <c r="H24" i="9"/>
  <c r="D24" i="9"/>
  <c r="J14" i="8"/>
  <c r="J21" i="9"/>
  <c r="J18" i="8"/>
  <c r="J12" i="8"/>
  <c r="J20" i="8"/>
  <c r="J16" i="11"/>
  <c r="J19" i="11"/>
  <c r="J18" i="11"/>
  <c r="J14" i="11"/>
  <c r="J21" i="11"/>
  <c r="J22" i="11"/>
  <c r="J17" i="11"/>
  <c r="J13" i="11"/>
  <c r="J12" i="11"/>
  <c r="J22" i="9"/>
  <c r="J18" i="9"/>
  <c r="J16" i="9"/>
  <c r="J13" i="9"/>
  <c r="J20" i="11"/>
  <c r="J23" i="11"/>
  <c r="J15" i="11"/>
  <c r="J24" i="11"/>
  <c r="J20" i="9"/>
  <c r="J23" i="9"/>
  <c r="J19" i="9"/>
  <c r="J15" i="9"/>
  <c r="J11" i="9"/>
  <c r="I24" i="9"/>
  <c r="J17" i="9"/>
  <c r="J12" i="9"/>
  <c r="J14" i="9"/>
  <c r="J19" i="8"/>
  <c r="J21" i="8"/>
  <c r="J13" i="8"/>
  <c r="J11" i="8"/>
  <c r="J16" i="8"/>
  <c r="J25" i="8"/>
  <c r="J17" i="8"/>
  <c r="J15" i="8"/>
  <c r="J24" i="8" l="1"/>
  <c r="J26" i="8" s="1"/>
  <c r="H26" i="8"/>
  <c r="J20" i="17"/>
  <c r="J20" i="14"/>
  <c r="J22" i="13"/>
  <c r="J25" i="12"/>
  <c r="J25" i="11"/>
  <c r="J24" i="9"/>
</calcChain>
</file>

<file path=xl/sharedStrings.xml><?xml version="1.0" encoding="utf-8"?>
<sst xmlns="http://schemas.openxmlformats.org/spreadsheetml/2006/main" count="2362" uniqueCount="650">
  <si>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</si>
  <si>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</si>
  <si>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</si>
  <si>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</si>
  <si>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</si>
  <si>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</si>
  <si>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</si>
  <si>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</si>
  <si>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</si>
  <si>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</si>
  <si>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</si>
  <si>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</si>
  <si>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</si>
  <si>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</si>
  <si>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</si>
  <si>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</si>
  <si>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</si>
  <si>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</si>
  <si>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</si>
  <si>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</si>
  <si>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</si>
  <si>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</si>
  <si>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</si>
  <si>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</si>
  <si>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</si>
  <si>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</si>
  <si>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</si>
  <si>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</si>
  <si>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</si>
  <si>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</si>
  <si>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</si>
  <si>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</si>
  <si>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</si>
  <si>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</si>
  <si>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</si>
  <si>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</si>
  <si>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</si>
  <si>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</si>
  <si>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</si>
  <si>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</si>
  <si>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</si>
  <si>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</si>
  <si>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</si>
  <si>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</si>
  <si>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</si>
  <si>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</si>
  <si>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</si>
  <si>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</si>
  <si>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</si>
  <si>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</si>
  <si>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</si>
  <si>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</si>
  <si>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</si>
  <si>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</si>
  <si>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</si>
  <si>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</si>
  <si>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</si>
  <si>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</si>
  <si>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</si>
  <si>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</si>
  <si>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</si>
  <si>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</si>
  <si>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</si>
  <si>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</si>
  <si>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</si>
  <si>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</si>
  <si>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</si>
  <si>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</si>
  <si>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</si>
  <si>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</si>
  <si>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</si>
  <si>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</si>
  <si>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</si>
  <si>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</si>
  <si>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</si>
  <si>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</si>
  <si>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</si>
  <si>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</si>
  <si>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</si>
  <si>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</si>
  <si>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</si>
  <si>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</si>
  <si>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</si>
  <si>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</si>
  <si>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</si>
  <si>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</si>
  <si>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</si>
  <si>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</si>
  <si>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</si>
  <si>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</si>
  <si>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</si>
  <si>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</si>
  <si>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</si>
  <si>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</si>
  <si>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</si>
  <si>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</si>
  <si>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</si>
  <si>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</si>
  <si>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</si>
  <si>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</si>
  <si>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</si>
  <si>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</si>
  <si>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</si>
  <si>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</si>
  <si>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</si>
  <si>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</si>
  <si>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</si>
  <si>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</si>
  <si>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</si>
  <si>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</si>
  <si>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</si>
  <si>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</si>
  <si>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</si>
  <si>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</si>
  <si>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</si>
  <si>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</si>
  <si>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</si>
  <si>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</si>
  <si>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</si>
  <si>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</si>
  <si>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</si>
  <si>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</si>
  <si>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</si>
  <si>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</si>
  <si>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</si>
  <si>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</si>
  <si>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</si>
  <si>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</si>
  <si>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</si>
  <si>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</si>
  <si>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</si>
  <si>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</si>
  <si>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</si>
  <si>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</si>
  <si>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</si>
  <si>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</si>
  <si>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</si>
  <si>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</si>
  <si>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</si>
  <si>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</si>
  <si>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</si>
  <si>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</si>
  <si>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</si>
  <si>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</si>
  <si>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</si>
  <si>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</si>
  <si>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</si>
  <si>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</si>
  <si>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</si>
  <si>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</si>
  <si>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</si>
  <si>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</si>
  <si>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</si>
  <si>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</si>
  <si>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</si>
  <si>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</si>
  <si>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</si>
  <si>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</si>
  <si>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</si>
  <si>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</si>
  <si>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</si>
  <si>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</si>
  <si>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</si>
  <si>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</si>
  <si>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</si>
  <si>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</si>
  <si>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</si>
  <si>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</si>
  <si>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</si>
  <si>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</si>
  <si>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</si>
  <si>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</si>
  <si>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</si>
  <si>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</si>
  <si>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</si>
  <si>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</si>
  <si>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</si>
  <si>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</si>
  <si>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</si>
  <si>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</si>
  <si>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</si>
  <si>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</si>
  <si>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</si>
  <si>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</si>
  <si>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</si>
  <si>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</si>
  <si>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</si>
  <si>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</si>
  <si>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</si>
  <si>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</si>
  <si>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</si>
  <si>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</si>
  <si>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</si>
  <si>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</si>
  <si>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</si>
  <si>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</si>
  <si>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</si>
  <si>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</si>
  <si>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</si>
  <si>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</si>
  <si>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</si>
  <si>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</si>
  <si>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</si>
  <si>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</si>
  <si>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</si>
  <si>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</si>
  <si>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</si>
  <si>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</si>
  <si>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</si>
  <si>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</si>
  <si>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</si>
  <si>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</si>
  <si>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</si>
  <si>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</si>
  <si>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</si>
  <si>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</si>
  <si>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</si>
  <si>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</si>
  <si>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</si>
  <si>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</si>
  <si>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</si>
  <si>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</si>
  <si>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</si>
  <si>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</si>
  <si>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</si>
  <si>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</si>
  <si>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</si>
  <si>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</si>
  <si>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</si>
  <si>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</si>
  <si>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</si>
  <si>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</si>
  <si>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</si>
  <si>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</si>
  <si>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</si>
  <si>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</si>
  <si>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</si>
  <si>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</si>
  <si>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</si>
  <si>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</si>
  <si>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</si>
  <si>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</si>
  <si>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</si>
  <si>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</si>
  <si>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</si>
  <si>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</si>
  <si>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</si>
  <si>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</si>
  <si>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</si>
  <si>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</si>
  <si>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</si>
  <si>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 xml:space="preserve">العمالة المنزلية* </t>
  </si>
  <si>
    <t>other   أخرى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</si>
  <si>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</si>
  <si>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</si>
  <si>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</si>
  <si>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</si>
  <si>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</si>
  <si>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</si>
  <si>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</si>
  <si>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</si>
  <si>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</si>
  <si>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</si>
  <si>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</si>
  <si>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</si>
  <si>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</si>
  <si>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</si>
  <si>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</si>
  <si>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</si>
  <si>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</si>
  <si>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</si>
  <si>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</si>
  <si>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</si>
  <si>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</si>
  <si>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</si>
  <si>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</si>
  <si>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</si>
  <si>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</si>
  <si>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</si>
  <si>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</si>
  <si>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</si>
  <si>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</si>
  <si>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</si>
  <si>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</si>
  <si>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</si>
  <si>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</si>
  <si>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</si>
  <si>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</si>
  <si>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</si>
  <si>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</si>
  <si>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</si>
  <si>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</si>
  <si>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</si>
  <si>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</si>
  <si>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</si>
  <si>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</si>
  <si>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Main groups of household occupations</t>
  </si>
  <si>
    <t>Economic activities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</si>
  <si>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</si>
  <si>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</si>
  <si>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</si>
  <si>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</si>
  <si>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</si>
  <si>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</si>
  <si>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</si>
  <si>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</si>
  <si>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</si>
  <si>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</si>
  <si>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</si>
  <si>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</si>
  <si>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</si>
  <si>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الخاضعون لأنظمة ولوائح التأمينات الاجتماعية   Social Insurance</t>
  </si>
  <si>
    <t>الخاضعون لأنظمة ولوائح الخدمة المدنية           Civil Service</t>
  </si>
  <si>
    <t>نوع القطاع</t>
  </si>
  <si>
    <t>Type of sector</t>
  </si>
  <si>
    <t>حكومي</t>
  </si>
  <si>
    <t>معدل التشغيل للسكان ( 15 سنة فأكثر ) حسب الجنس والجنسية ( % )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</si>
  <si>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</si>
  <si>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</si>
  <si>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</si>
  <si>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</si>
  <si>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</si>
  <si>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</si>
  <si>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t>جدول (27) . Table</t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</si>
  <si>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</si>
  <si>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</si>
  <si>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</si>
  <si>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</si>
  <si>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</si>
  <si>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</si>
  <si>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</si>
  <si>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Governmental</t>
  </si>
  <si>
    <t>قطاع المنشآت الخاصة</t>
  </si>
  <si>
    <t>Private Establishments Sector</t>
  </si>
  <si>
    <t>منظمات غير ربحية</t>
  </si>
  <si>
    <t>Non - Profit Organizations</t>
  </si>
  <si>
    <t>العمالة المنزلية</t>
  </si>
  <si>
    <t>Domestic labor</t>
  </si>
  <si>
    <t>المنظمات والهيئات الإقليمية والدولية</t>
  </si>
  <si>
    <t>Other</t>
  </si>
  <si>
    <t xml:space="preserve"> Total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</si>
  <si>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</si>
  <si>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</si>
  <si>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</si>
  <si>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</si>
  <si>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</si>
  <si>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</si>
  <si>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</si>
  <si>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</si>
  <si>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</si>
  <si>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</si>
  <si>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</si>
  <si>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</si>
  <si>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</si>
  <si>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</si>
  <si>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</si>
  <si>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</si>
  <si>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</si>
  <si>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</si>
  <si>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</si>
  <si>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</si>
  <si>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</si>
  <si>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</si>
  <si>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</si>
  <si>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</si>
  <si>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</si>
  <si>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</si>
  <si>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</si>
  <si>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</si>
  <si>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</si>
  <si>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</si>
  <si>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</si>
  <si>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</si>
  <si>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</si>
  <si>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جدول (38) . Table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</si>
  <si>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</si>
  <si>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</si>
  <si>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</si>
  <si>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</si>
  <si>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</si>
  <si>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</si>
  <si>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</si>
  <si>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</si>
  <si>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</si>
  <si>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</si>
  <si>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</si>
  <si>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</si>
  <si>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</si>
  <si>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</si>
  <si>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</si>
  <si>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ذكور             Male     </t>
  </si>
  <si>
    <t xml:space="preserve"> اناث         Female </t>
  </si>
  <si>
    <t>الاجمالي   Total</t>
  </si>
  <si>
    <t xml:space="preserve">Source: HRDF, MCS, NIC  </t>
  </si>
  <si>
    <t>السعوديون الباحثين عن عمل حسب الجنس والفئات العمرية</t>
  </si>
  <si>
    <t>Saudi Job Seekers by Sex and Age Group</t>
  </si>
  <si>
    <t xml:space="preserve">السعوديون الباحثين عن عمل حسب الجنس والجنسية والمستوى التعليمي </t>
  </si>
  <si>
    <r>
      <t>Saudi Job Seekers</t>
    </r>
    <r>
      <rPr>
        <sz val="12"/>
        <rFont val="Frutiger LT Arabic 55 Roman"/>
      </rPr>
      <t xml:space="preserve"> Sex, Nationality and Educational Level</t>
    </r>
  </si>
  <si>
    <t>اجمالي المتعطلون ( 15 سنة فأكثر ) حسب الجنس والجنسية</t>
  </si>
  <si>
    <t>Total Unemployed Persons (15 +) by Sex and Nationality</t>
  </si>
  <si>
    <t xml:space="preserve">جدول (46) . Table 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</si>
  <si>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</si>
  <si>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</si>
  <si>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</si>
  <si>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</si>
  <si>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</si>
  <si>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</si>
  <si>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التوزيع النسبي للمتعطلين السعوديين الحاصلين على شهادة دبلوم فأعلى (15 سنة فأكثر) حسب الجنس والتخصص الدراسي </t>
  </si>
  <si>
    <t>Percentage distribution of Unemployed Persons (15 +)+) Holders of diploma or higher by Sex and Educational Specialization</t>
  </si>
  <si>
    <t xml:space="preserve">جدول (49) . Table </t>
  </si>
  <si>
    <t>Educational level</t>
  </si>
  <si>
    <t>المجموع</t>
  </si>
  <si>
    <t xml:space="preserve">Percentage distribution of Saudi Unemployed Persons (15 +) Holders of secondary education or equivalent by Sex and Educational Specialization </t>
  </si>
  <si>
    <t xml:space="preserve">جدول (50) . Table </t>
  </si>
  <si>
    <t>التخصص التعليمي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</si>
  <si>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</si>
  <si>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</si>
  <si>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(51)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</si>
  <si>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</si>
  <si>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</si>
  <si>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</si>
  <si>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</si>
  <si>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</si>
  <si>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</si>
  <si>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</si>
  <si>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</si>
  <si>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</si>
  <si>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(52) . Table 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</si>
  <si>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</si>
  <si>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</si>
  <si>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</si>
  <si>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</si>
  <si>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اخرى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</si>
  <si>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</si>
  <si>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</si>
  <si>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</si>
  <si>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</si>
  <si>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</si>
  <si>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التسجيل لدى وزارة الخدمة المدنية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</si>
  <si>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</si>
  <si>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</si>
  <si>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</si>
  <si>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</si>
  <si>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Duration of job searching (months))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</si>
  <si>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</si>
  <si>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</si>
  <si>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</si>
  <si>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</si>
  <si>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</si>
  <si>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</si>
  <si>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</si>
  <si>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</si>
  <si>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</si>
  <si>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</si>
  <si>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</si>
  <si>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</si>
  <si>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</si>
  <si>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</si>
  <si>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</si>
  <si>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</si>
  <si>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</si>
  <si>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</si>
  <si>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</si>
  <si>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</si>
  <si>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</si>
  <si>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</si>
  <si>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</si>
  <si>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</si>
  <si>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</si>
  <si>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</si>
  <si>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</si>
  <si>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</si>
  <si>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</si>
  <si>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</si>
  <si>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صندوق تنمية الموارد البشرية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</si>
  <si>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</si>
  <si>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</si>
  <si>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</si>
  <si>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</si>
  <si>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</si>
  <si>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</si>
  <si>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</si>
  <si>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t>معدل البطالة للسكان ( 15 سنة فأكثر ) حسب الجنس والجنسية والمنطقة الادارية</t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</si>
  <si>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</si>
  <si>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t>Regional and international organizations</t>
  </si>
  <si>
    <t>المؤشرات (سجلات إدارية)</t>
  </si>
  <si>
    <t>المؤشرات (مسح القوى العاملة)</t>
  </si>
  <si>
    <t>Not Specified</t>
  </si>
  <si>
    <t>جدول (21) . Table</t>
  </si>
  <si>
    <t>خاص</t>
  </si>
  <si>
    <t>.</t>
  </si>
  <si>
    <t>العمالة المنزلية*                                 Domestic worker</t>
  </si>
  <si>
    <t>Domestic worker*</t>
  </si>
  <si>
    <t>Domestic worker *</t>
  </si>
  <si>
    <t xml:space="preserve">العمالة المنزلية غير السعودية حسب الجنس و المجموعات الرئيسة للمهن المنزلية </t>
  </si>
  <si>
    <t xml:space="preserve">التوزيع النسبي للمتعطلين السعوديين (15 سنة فأكثر) الحاصلين على الشهادة الثانوية أو ما يعادلها حسب الجنس  والتخصص الدراسي </t>
  </si>
  <si>
    <t>جدول (24) . Table</t>
  </si>
  <si>
    <t>جدول (22) . Table</t>
  </si>
  <si>
    <t>جدول (25) . Table</t>
  </si>
  <si>
    <t xml:space="preserve">جدول (44) . Table </t>
  </si>
  <si>
    <t xml:space="preserve">جدول (45) . Table </t>
  </si>
  <si>
    <t>Sector</t>
  </si>
  <si>
    <t>القطاع</t>
  </si>
  <si>
    <t>Participants on the job Subject to the rules and regulations of social insurance by sex , nationality and Sector</t>
  </si>
  <si>
    <t>المشتركون على رأس العمل الخاضعون لأنظمة ولوائح التأمينات الاجتماعية حسب الجنس والجنسية ونوع القطاع</t>
  </si>
  <si>
    <t>جدول (42) . Table</t>
  </si>
  <si>
    <t xml:space="preserve">جدول (60) . Table </t>
  </si>
  <si>
    <t>العلمي ( علوم طبيعية ) 
Science</t>
  </si>
  <si>
    <t xml:space="preserve">ادبي ( شرعي ) 
Literary </t>
  </si>
  <si>
    <t xml:space="preserve">صناعي /مهني/مساحة 
Industrial / Professional / Area </t>
  </si>
  <si>
    <t>صحي وتمريض 
Health</t>
  </si>
  <si>
    <t>زراعي وتقني  
Agricultural and technical</t>
  </si>
  <si>
    <t>علوم شرعية / دينية  
Religious sciences</t>
  </si>
  <si>
    <t>تجاري 
Commercial</t>
  </si>
  <si>
    <t>65 +</t>
  </si>
  <si>
    <t xml:space="preserve">2018 سوق العمل الربع الثاني </t>
  </si>
  <si>
    <t>2018 الربع الثاني</t>
  </si>
  <si>
    <t>2018 Q2</t>
  </si>
  <si>
    <t>الممرضون والصحيين في المنازل</t>
  </si>
  <si>
    <t>المدرسون الخصوصيون والمربيات في المنازل</t>
  </si>
  <si>
    <t>Nurses and health professionals in homes</t>
  </si>
  <si>
    <t>Private teachers and Nannies at homes</t>
  </si>
  <si>
    <t>2018 Q3</t>
  </si>
  <si>
    <t>2018 الربع الثالث</t>
  </si>
  <si>
    <t>2018 سوق العمل الربع الثالث</t>
  </si>
  <si>
    <t>Labour Markt 2018 third Quarter</t>
  </si>
  <si>
    <r>
      <t xml:space="preserve">Employees on the job Subject to the rules and regulations of the Civil Service by sex and nationality </t>
    </r>
    <r>
      <rPr>
        <sz val="10"/>
        <rFont val="Frutiger LT Arabic 55 Roman"/>
      </rPr>
      <t>for 2018 Q3 Compared to 2018 Q2</t>
    </r>
  </si>
  <si>
    <t>العاملون على رأس العمل الخاضعون لأنظمة ولوائح الخدمة المدنية حسب الجنس والجنسية للربع الثالث 2018  مقارنة بالربع الثاني 2018</t>
  </si>
  <si>
    <t>المشتركون على رأس العمل الخاضعون لأنظمة ولوائح التأمينات الاجتماعية حسب الجنس والجنسية للربع الثالث 2018 مقارنة بالربع الثاني 2018</t>
  </si>
  <si>
    <r>
      <t xml:space="preserve">Participants on the job Subject to the rules and regulations of social insurance by sex and nationality </t>
    </r>
    <r>
      <rPr>
        <sz val="11"/>
        <color theme="1"/>
        <rFont val="Frutiger LT Arabic 55 Roman"/>
      </rPr>
      <t>for 2018 Q3 Compared to 2018 Q2</t>
    </r>
  </si>
  <si>
    <t xml:space="preserve">2018 الربع الثاني </t>
  </si>
  <si>
    <t>العمالة المنزلية غير السعودية حسب الجنس للربع الثالث 2018 مقارنة بالربع الثاني 2018</t>
  </si>
  <si>
    <r>
      <t xml:space="preserve">Non - Saudi domestic workers by sex </t>
    </r>
    <r>
      <rPr>
        <sz val="10"/>
        <rFont val="Frutiger LT Arabic 55 Roman"/>
      </rPr>
      <t>for 2018 Q3 Compared to 2018 Q2</t>
    </r>
  </si>
  <si>
    <t>اجمالي المشتغلين للربع الثالث 2018 مقارنة بالربع الثاني 2018</t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</si>
  <si>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2018 Q3 Compared to 2018 Q2</t>
    </r>
  </si>
  <si>
    <t>معدل التشغيل للسعوديين (15 سنة فأكثر) للربع الثالث 2018 مقارنة بالربع الثاني 2018 ( % )</t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</si>
  <si>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2018 Q3 Compared to 2018 Q2 ( % )</t>
    </r>
  </si>
  <si>
    <t>Labour Markt 2018  third Quarter</t>
  </si>
  <si>
    <t xml:space="preserve">2018 سوق العمل الربع الثالث </t>
  </si>
  <si>
    <t>Labour Markt 2018 third  Quarter</t>
  </si>
  <si>
    <t>السعوديون (15 سنة فأكثر) داخل قوة العمل للربع الثالث 2018 مقارنة بالربع الثاني 2018</t>
  </si>
  <si>
    <t>Saudi (15 +) in the labor force for 2018 Q3 Compared to 2018 Q2</t>
  </si>
  <si>
    <t>معدل المشاركة الاقتصادية للسعوديين (15 سنة فأكثر) للربع الثالث  2018 مقارنة بالربع الثاني  2018 ( % )</t>
  </si>
  <si>
    <t>Saudi Economic participation rate (15 +) for 2018 Q3 Compared to 2018 Q2 ( % )</t>
  </si>
  <si>
    <t>السعوديون الباحثين عن عمل للربع الثالث 2018 مقارنة بالربع الثاني 2018</t>
  </si>
  <si>
    <t>Saudi Job Seekers for 2018 Q3 Compared to 2018 Q2</t>
  </si>
  <si>
    <t xml:space="preserve">المتعطلون  (15 سنة فأكثر) للربع الثالث 2018 مقارنة بالربع الثاني  2018 </t>
  </si>
  <si>
    <t>Total Unemployed Persons (15 +) for 2018 Q3 Compared to 2018 Q2</t>
  </si>
  <si>
    <t>معدل البطالة للسكان (15 سنة فأكثر) للربع الثالث 2018 مقارنة بالربع الثاني  2018 ( % )</t>
  </si>
  <si>
    <t>Total Unemployment Rate (15 +) for 2018 Q3 Compared to 2018 Q2( % )</t>
  </si>
  <si>
    <t xml:space="preserve">اجمالي المشتغلين حسب الجنس والجنسية ونوع القطاع </t>
  </si>
  <si>
    <t>MLSD**</t>
  </si>
  <si>
    <t xml:space="preserve">              **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</si>
  <si>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* القطاع العام يشمل الخاضعون لأنظمة الخدمةالمدنية والعاملون الحكومين الخاضعين لأنظمة التأمينات</t>
  </si>
  <si>
    <t>Total Employed persons by Sex , Nationality and Type of sector</t>
  </si>
  <si>
    <t xml:space="preserve">المصدر : المؤسسة العامة للتأمينات الاجتماعية,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</si>
  <si>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>* The public sector includes those subject to civil service regulations and government employees subject to insurance regulations (GOSI)</t>
  </si>
  <si>
    <t>عام  
Public *</t>
  </si>
  <si>
    <t xml:space="preserve">العمالة المنزلية
 Domestic worker **                                     </t>
  </si>
  <si>
    <t>خاص 
Private</t>
  </si>
  <si>
    <t xml:space="preserve">جدول (4) . Table </t>
  </si>
  <si>
    <t xml:space="preserve">2018 سوق العمل الربع الثالث      </t>
  </si>
  <si>
    <t>جدول (43) . Table</t>
  </si>
  <si>
    <t xml:space="preserve">جدول (61) . Table </t>
  </si>
  <si>
    <t>0</t>
  </si>
  <si>
    <r>
      <t xml:space="preserve">Average Hours of Work for Employed Persons (15 +) by Sex </t>
    </r>
    <r>
      <rPr>
        <sz val="12"/>
        <rFont val="Frutiger LT Arabic 55 Roman"/>
      </rPr>
      <t xml:space="preserve">for 2018 Q3 </t>
    </r>
    <r>
      <rPr>
        <sz val="12"/>
        <color rgb="FF000000"/>
        <rFont val="Frutiger LT Arabic 55 Roman"/>
      </rPr>
      <t>(Hour)</t>
    </r>
  </si>
  <si>
    <r>
      <t>متوسط ساعات العمل الاعتيادية للمشتغلين ( 15 سنة فأكثر ) حسب الجنس</t>
    </r>
    <r>
      <rPr>
        <sz val="12"/>
        <rFont val="Frutiger LT Arabic 55 Roman"/>
      </rPr>
      <t xml:space="preserve"> للربع الثالث 2018 </t>
    </r>
    <r>
      <rPr>
        <sz val="12"/>
        <color rgb="FF000000"/>
        <rFont val="Frutiger LT Arabic 55 Roman"/>
      </rPr>
      <t xml:space="preserve"> (ساعة)مقارنة بالربع الثاني 2018 (ساعة )</t>
    </r>
  </si>
  <si>
    <t>لم يكمل المرحلة الأبتدائية</t>
  </si>
  <si>
    <t>تم إنجاز العمل (نهاية العقد المؤقت)</t>
  </si>
  <si>
    <t xml:space="preserve"> الاستقالة</t>
  </si>
  <si>
    <t>الاستغناء عن خدماتي (التسريح بواسطة صاحب العمل)</t>
  </si>
  <si>
    <t xml:space="preserve"> قلة الأرباح أو تصفية المشروع الخاص (فشل الأعمال)</t>
  </si>
  <si>
    <t xml:space="preserve"> التقاعد</t>
  </si>
  <si>
    <t xml:space="preserve"> ساعات العمل طويلة</t>
  </si>
  <si>
    <t xml:space="preserve"> قلة الأجر أو الراتب</t>
  </si>
  <si>
    <t xml:space="preserve"> العمل على فترتين</t>
  </si>
  <si>
    <t xml:space="preserve"> بعد المسافة بين مكان الإقامة والعمل</t>
  </si>
  <si>
    <t xml:space="preserve"> العمل يتطلب جهداً بدنياً أو ذهنياً</t>
  </si>
  <si>
    <t xml:space="preserve"> أسباب صحية</t>
  </si>
  <si>
    <t>أسباب اجتماعية (عائلية)</t>
  </si>
  <si>
    <t xml:space="preserve"> أخرى</t>
  </si>
  <si>
    <t>التسجيل لدى صندوق تنمية الموارد البشرية(وزارة العمل)</t>
  </si>
  <si>
    <t>التسجيل في مكاتب التوظيف الخاصة</t>
  </si>
  <si>
    <t>تقديم طلب لأصحاب العمل</t>
  </si>
  <si>
    <t>تقديم طلب بالمراسلة عبر الإنترنت أو البريد</t>
  </si>
  <si>
    <t>سؤال الأصدقاء والأقارب عن فرص العمل</t>
  </si>
  <si>
    <t>نشر الاعلانات الوظيفية  أو الرد عليها</t>
  </si>
  <si>
    <t>تقديم طلب دعم مالي (قرض) أو ارض أو معدات .. الخ  لإقامة مشروع خاص.</t>
  </si>
  <si>
    <t>لم يقم بأي اجراء</t>
  </si>
  <si>
    <t>على نفقته الخاصة</t>
  </si>
  <si>
    <t>على نفقة عائلته أو أحد الأقارب</t>
  </si>
  <si>
    <t>على نفقة المؤسسة التعليمية</t>
  </si>
  <si>
    <t>قطاع خاص (لا يعمل فيه الفرد)</t>
  </si>
  <si>
    <t>على نفقة جهات حكومية أخرى (لا يعمل فيه الفرد)</t>
  </si>
  <si>
    <t>على نفقة جهة العمل/ قطاع حكومي</t>
  </si>
  <si>
    <t>على نفقة جهة العمل/ قطاع خاص</t>
  </si>
  <si>
    <t>العلوم التربوية وإعداد المعلمين</t>
  </si>
  <si>
    <t>الفنون</t>
  </si>
  <si>
    <t>الدراسات الإنسانية</t>
  </si>
  <si>
    <t>العلوم الاجتماعية السلوكية</t>
  </si>
  <si>
    <t>الصحافة والإعلام</t>
  </si>
  <si>
    <t>الأعمال التجارية والإدارة</t>
  </si>
  <si>
    <t>القانون</t>
  </si>
  <si>
    <t>علوم الحياة {الطبيعية }</t>
  </si>
  <si>
    <t>العلوم الفيزيائية</t>
  </si>
  <si>
    <t>الرياضيات والإحصاء</t>
  </si>
  <si>
    <t>تكنولوجيا المعلومات والحاسب</t>
  </si>
  <si>
    <t>الهندسة والمهن الهندسية</t>
  </si>
  <si>
    <t>عمليات التصنيع والإنتاج</t>
  </si>
  <si>
    <t>العمارة والبناء</t>
  </si>
  <si>
    <t>الصحة</t>
  </si>
  <si>
    <t>الخدمات الشخصية</t>
  </si>
  <si>
    <t>خدمات النقل</t>
  </si>
  <si>
    <t>حماية البيئة</t>
  </si>
  <si>
    <t>خدمات الأمن</t>
  </si>
  <si>
    <t>الزراعة</t>
  </si>
  <si>
    <t>الخدمة الاجتماعية</t>
  </si>
  <si>
    <t>0 - 2</t>
  </si>
  <si>
    <t>3 - 5</t>
  </si>
  <si>
    <t>8 - 6</t>
  </si>
  <si>
    <t>11 - 9</t>
  </si>
  <si>
    <t>12 شهر فأكثر</t>
  </si>
  <si>
    <t xml:space="preserve"> Reasons of Previous Work Leave Previous work experience</t>
  </si>
  <si>
    <t>Indicators</t>
  </si>
  <si>
    <t>Did not complete primary school</t>
  </si>
  <si>
    <t>Registration with the Ministry of Civil Service</t>
  </si>
  <si>
    <t>Registration with Human Resources Development Fund (Ministry of Labor)</t>
  </si>
  <si>
    <t>Registration in private recruitment offices</t>
  </si>
  <si>
    <t>Apply for Employers</t>
  </si>
  <si>
    <t>Submit an application by e-mail or mail</t>
  </si>
  <si>
    <t>Ask friends and relatives about jobs</t>
  </si>
  <si>
    <t>Post or respond to job advertisements</t>
  </si>
  <si>
    <t>Submit a request for financial support (loan), land or equipment, etc. for the establishment of a special project.</t>
  </si>
  <si>
    <t>He did not take any action</t>
  </si>
  <si>
    <t>At his own expense</t>
  </si>
  <si>
    <t>At the expense of his family or a relative</t>
  </si>
  <si>
    <t>At the expense of the educational institution</t>
  </si>
  <si>
    <t>Private sector (where the individual does not work)</t>
  </si>
  <si>
    <t>Human Resources Development Fund</t>
  </si>
  <si>
    <t>At the expense of other government agencies (where the individual does not work)</t>
  </si>
  <si>
    <t>At the expense of the employer / government sector</t>
  </si>
  <si>
    <t>At the expense of the employer / private sector</t>
  </si>
  <si>
    <t xml:space="preserve">(2) صندوق تنمية الموارد البشرية(حافز-طاقات),-وزارة الخدمة المدنية(جدارة,-ساعد) ,مركز المعلومات الوطني                                                                                        </t>
  </si>
  <si>
    <t xml:space="preserve">المصدر صندوق تنمية الموارد البشرية(حافز-طاقات),-وزارة الخدمة المدنية(جدارة  ,- ساعد) ,مركز المعلومات الوطني        </t>
  </si>
  <si>
    <t xml:space="preserve">المصدر صندوق تنمية الموارد البشرية(حافز-طاقات),-وزارة الخدمة المدنية(جدارة,-ساعد) ,مركز المعلومات الوطني        </t>
  </si>
  <si>
    <t>Source : Estimated data from LFS - GaStat</t>
  </si>
  <si>
    <t xml:space="preserve">*بيانات المؤسسة العامة للتأمينات الاجتماعية وبيانات وزارة الخدمة المدنية بيانات أولية.      </t>
  </si>
  <si>
    <t>* Data of the GOSI , MCS is preliminary data</t>
  </si>
  <si>
    <t xml:space="preserve">* بيانات أولية.                                                                                                                                                                                                 </t>
  </si>
  <si>
    <t xml:space="preserve">* Preliminary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</si>
</sst>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0.0"/>
    <numFmt numFmtId="166" formatCode="_-* #,##0_-;_-* #,##0\-;_-* &quot;-&quot;??_-;_-@_-"/>
    <numFmt numFmtId="167" formatCode="0.0%"/>
    <numFmt numFmtId="168" formatCode="0.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sz val="12"/>
      <name val="Frutiger LT Arabic 55 Roman"/>
    </font>
    <font>
      <b/>
      <sz val="8"/>
      <color rgb="FFFFFFFF"/>
      <name val="Frutiger LT Arabic 55 Roman"/>
    </font>
    <font>
      <sz val="12"/>
      <name val="Sakkal Majalla"/>
    </font>
    <font>
      <sz val="8"/>
      <name val="Frutiger LT Arabic 55 Roman"/>
    </font>
    <font>
      <b/>
      <sz val="14"/>
      <color theme="0"/>
      <name val="Sakkal Majalla"/>
    </font>
    <font>
      <sz val="10"/>
      <color theme="1"/>
      <name val="Times New Roman"/>
      <family val="1"/>
    </font>
    <font>
      <sz val="11"/>
      <name val="Sakkal Majalla"/>
    </font>
    <font>
      <sz val="8"/>
      <color rgb="FFFFFFFF"/>
      <name val="Frutiger LT Arabic 45 Light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theme="1"/>
      <name val="Sakkal Majalla"/>
    </font>
    <font>
      <sz val="9"/>
      <name val="Sakkal Majalla"/>
    </font>
    <font>
      <sz val="8"/>
      <color theme="1"/>
      <name val="Calibri"/>
      <family val="2"/>
      <scheme val="minor"/>
    </font>
    <font>
      <b/>
      <sz val="12"/>
      <name val="Sakkal Majalla"/>
    </font>
    <font>
      <sz val="14"/>
      <name val="Arial"/>
      <family val="2"/>
    </font>
    <font>
      <b/>
      <sz val="7"/>
      <color rgb="FFFFFFFF"/>
      <name val="Frutiger LT Arabic 55 Roman"/>
    </font>
    <font>
      <sz val="6"/>
      <color rgb="FF000000"/>
      <name val="Frutiger LT Arabic 55 Roman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rgb="FFFFFFFF"/>
      </right>
      <top/>
      <bottom style="thick">
        <color rgb="FF24866F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</borders>
  <cellStyleXfs count="7">
    <xf numFmtId="0" fontId="0" fillId="0" borderId="0"/>
    <xf numFmtId="164" fontId="4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940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readingOrder="2"/>
    </xf>
    <xf numFmtId="0" fontId="7" fillId="0" borderId="0" xfId="0" applyFont="1" applyAlignment="1">
      <alignment vertical="center" readingOrder="1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readingOrder="2"/>
    </xf>
    <xf numFmtId="0" fontId="11" fillId="5" borderId="14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3" fontId="10" fillId="6" borderId="14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readingOrder="2"/>
    </xf>
    <xf numFmtId="3" fontId="19" fillId="4" borderId="2" xfId="0" applyNumberFormat="1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 readingOrder="2"/>
    </xf>
    <xf numFmtId="3" fontId="10" fillId="4" borderId="2" xfId="0" applyNumberFormat="1" applyFont="1" applyFill="1" applyBorder="1" applyAlignment="1">
      <alignment horizontal="center" vertical="center" wrapText="1" readingOrder="1"/>
    </xf>
    <xf numFmtId="3" fontId="10" fillId="4" borderId="2" xfId="0" applyNumberFormat="1" applyFont="1" applyFill="1" applyBorder="1" applyAlignment="1">
      <alignment horizontal="center" vertical="center" readingOrder="1"/>
    </xf>
    <xf numFmtId="0" fontId="11" fillId="5" borderId="10" xfId="0" applyFont="1" applyFill="1" applyBorder="1" applyAlignment="1">
      <alignment horizontal="center" vertical="center" wrapText="1" readingOrder="2"/>
    </xf>
    <xf numFmtId="0" fontId="11" fillId="5" borderId="10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 readingOrder="1"/>
    </xf>
    <xf numFmtId="3" fontId="10" fillId="4" borderId="10" xfId="0" applyNumberFormat="1" applyFont="1" applyFill="1" applyBorder="1" applyAlignment="1">
      <alignment horizontal="center" vertical="center" wrapText="1" readingOrder="1"/>
    </xf>
    <xf numFmtId="3" fontId="10" fillId="4" borderId="14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readingOrder="2"/>
    </xf>
    <xf numFmtId="0" fontId="10" fillId="0" borderId="0" xfId="0" applyFont="1" applyAlignment="1">
      <alignment vertical="center" readingOrder="2"/>
    </xf>
    <xf numFmtId="0" fontId="8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indent="3" readingOrder="2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2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5" fillId="0" borderId="0" xfId="0" applyFont="1" applyAlignment="1"/>
    <xf numFmtId="0" fontId="22" fillId="5" borderId="13" xfId="0" applyFont="1" applyFill="1" applyBorder="1" applyAlignment="1">
      <alignment horizontal="center" vertical="center" readingOrder="2"/>
    </xf>
    <xf numFmtId="0" fontId="20" fillId="0" borderId="0" xfId="0" applyFont="1" applyAlignment="1">
      <alignment readingOrder="2"/>
    </xf>
    <xf numFmtId="0" fontId="8" fillId="5" borderId="18" xfId="0" applyFont="1" applyFill="1" applyBorder="1" applyAlignment="1">
      <alignment vertical="center" wrapText="1"/>
    </xf>
    <xf numFmtId="3" fontId="20" fillId="3" borderId="21" xfId="0" applyNumberFormat="1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3" fontId="20" fillId="4" borderId="14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center" vertical="center"/>
    </xf>
    <xf numFmtId="3" fontId="20" fillId="3" borderId="14" xfId="0" applyNumberFormat="1" applyFont="1" applyFill="1" applyBorder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readingOrder="2"/>
    </xf>
    <xf numFmtId="3" fontId="19" fillId="4" borderId="2" xfId="0" applyNumberFormat="1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horizontal="center" vertical="center"/>
    </xf>
    <xf numFmtId="3" fontId="19" fillId="4" borderId="13" xfId="0" applyNumberFormat="1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readingOrder="1"/>
    </xf>
    <xf numFmtId="3" fontId="19" fillId="4" borderId="13" xfId="0" applyNumberFormat="1" applyFont="1" applyFill="1" applyBorder="1" applyAlignment="1">
      <alignment horizontal="center" vertical="center" readingOrder="1"/>
    </xf>
    <xf numFmtId="3" fontId="22" fillId="5" borderId="13" xfId="0" applyNumberFormat="1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2"/>
    </xf>
    <xf numFmtId="0" fontId="22" fillId="5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readingOrder="2"/>
    </xf>
    <xf numFmtId="0" fontId="17" fillId="0" borderId="0" xfId="0" applyFont="1" applyAlignment="1">
      <alignment horizontal="center" vertical="center" readingOrder="2"/>
    </xf>
    <xf numFmtId="0" fontId="31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vertical="center" readingOrder="2"/>
    </xf>
    <xf numFmtId="0" fontId="33" fillId="0" borderId="0" xfId="0" applyFont="1"/>
    <xf numFmtId="0" fontId="34" fillId="5" borderId="2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2"/>
    </xf>
    <xf numFmtId="3" fontId="35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readingOrder="1"/>
    </xf>
    <xf numFmtId="0" fontId="14" fillId="5" borderId="2" xfId="0" applyFont="1" applyFill="1" applyBorder="1" applyAlignment="1">
      <alignment horizontal="center" vertical="center" wrapText="1" readingOrder="2"/>
    </xf>
    <xf numFmtId="3" fontId="14" fillId="5" borderId="2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left" vertical="center" indent="1" readingOrder="2"/>
    </xf>
    <xf numFmtId="0" fontId="34" fillId="5" borderId="2" xfId="0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vertical="center" wrapText="1" readingOrder="1"/>
    </xf>
    <xf numFmtId="0" fontId="34" fillId="5" borderId="12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readingOrder="1"/>
    </xf>
    <xf numFmtId="0" fontId="20" fillId="4" borderId="4" xfId="0" applyFont="1" applyFill="1" applyBorder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readingOrder="1"/>
    </xf>
    <xf numFmtId="0" fontId="19" fillId="4" borderId="4" xfId="0" applyFont="1" applyFill="1" applyBorder="1" applyAlignment="1">
      <alignment horizontal="center" vertical="center" readingOrder="1"/>
    </xf>
    <xf numFmtId="3" fontId="19" fillId="3" borderId="4" xfId="0" applyNumberFormat="1" applyFont="1" applyFill="1" applyBorder="1" applyAlignment="1">
      <alignment horizontal="center" vertical="center" readingOrder="1"/>
    </xf>
    <xf numFmtId="0" fontId="31" fillId="0" borderId="0" xfId="0" applyFont="1" applyAlignment="1">
      <alignment vertical="center" readingOrder="1"/>
    </xf>
    <xf numFmtId="0" fontId="36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35" fillId="5" borderId="2" xfId="0" applyNumberFormat="1" applyFont="1" applyFill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right" readingOrder="2"/>
    </xf>
    <xf numFmtId="0" fontId="0" fillId="0" borderId="0" xfId="0" applyAlignment="1">
      <alignment wrapText="1"/>
    </xf>
    <xf numFmtId="0" fontId="22" fillId="5" borderId="10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readingOrder="1"/>
    </xf>
    <xf numFmtId="3" fontId="10" fillId="4" borderId="10" xfId="0" applyNumberFormat="1" applyFont="1" applyFill="1" applyBorder="1" applyAlignment="1">
      <alignment horizontal="center" vertical="center" readingOrder="1"/>
    </xf>
    <xf numFmtId="3" fontId="14" fillId="5" borderId="10" xfId="0" applyNumberFormat="1" applyFont="1" applyFill="1" applyBorder="1" applyAlignment="1">
      <alignment horizontal="center" vertical="center" readingOrder="1"/>
    </xf>
    <xf numFmtId="0" fontId="34" fillId="5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3" fontId="35" fillId="5" borderId="1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readingOrder="1"/>
    </xf>
    <xf numFmtId="3" fontId="19" fillId="4" borderId="10" xfId="0" applyNumberFormat="1" applyFont="1" applyFill="1" applyBorder="1" applyAlignment="1">
      <alignment horizontal="center" vertical="center" readingOrder="1"/>
    </xf>
    <xf numFmtId="3" fontId="35" fillId="5" borderId="10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5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38" fillId="0" borderId="0" xfId="0" applyFont="1" applyAlignment="1"/>
    <xf numFmtId="3" fontId="10" fillId="3" borderId="11" xfId="0" applyNumberFormat="1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 wrapText="1"/>
    </xf>
    <xf numFmtId="3" fontId="35" fillId="5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7" fillId="0" borderId="0" xfId="0" applyFont="1" applyAlignment="1"/>
    <xf numFmtId="3" fontId="20" fillId="3" borderId="11" xfId="0" applyNumberFormat="1" applyFont="1" applyFill="1" applyBorder="1" applyAlignment="1">
      <alignment horizontal="center" vertical="center"/>
    </xf>
    <xf numFmtId="3" fontId="20" fillId="4" borderId="11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34" fillId="5" borderId="2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3" fontId="20" fillId="3" borderId="23" xfId="0" applyNumberFormat="1" applyFont="1" applyFill="1" applyBorder="1" applyAlignment="1">
      <alignment horizontal="center" vertical="center"/>
    </xf>
    <xf numFmtId="3" fontId="20" fillId="4" borderId="23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3" fontId="20" fillId="3" borderId="24" xfId="0" applyNumberFormat="1" applyFont="1" applyFill="1" applyBorder="1" applyAlignment="1">
      <alignment horizontal="center" vertical="center"/>
    </xf>
    <xf numFmtId="3" fontId="20" fillId="4" borderId="2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readingOrder="2"/>
    </xf>
    <xf numFmtId="0" fontId="34" fillId="5" borderId="1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35" fillId="5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 readingOrder="2"/>
    </xf>
    <xf numFmtId="0" fontId="20" fillId="4" borderId="2" xfId="0" applyFont="1" applyFill="1" applyBorder="1" applyAlignment="1">
      <alignment horizontal="left" vertical="center" wrapText="1" readingOrder="2"/>
    </xf>
    <xf numFmtId="0" fontId="20" fillId="3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 readingOrder="2"/>
    </xf>
    <xf numFmtId="0" fontId="40" fillId="2" borderId="2" xfId="0" applyFont="1" applyFill="1" applyBorder="1" applyAlignment="1">
      <alignment horizontal="center" vertical="center" wrapText="1" readingOrder="2"/>
    </xf>
    <xf numFmtId="0" fontId="40" fillId="2" borderId="4" xfId="0" applyFont="1" applyFill="1" applyBorder="1" applyAlignment="1">
      <alignment horizontal="center" vertical="center" wrapText="1" readingOrder="1"/>
    </xf>
    <xf numFmtId="0" fontId="40" fillId="2" borderId="3" xfId="0" applyFont="1" applyFill="1" applyBorder="1" applyAlignment="1">
      <alignment horizontal="center" vertical="center" wrapText="1" readingOrder="2"/>
    </xf>
    <xf numFmtId="0" fontId="41" fillId="3" borderId="2" xfId="0" applyFont="1" applyFill="1" applyBorder="1" applyAlignment="1">
      <alignment horizontal="right" vertical="center" wrapText="1" readingOrder="2"/>
    </xf>
    <xf numFmtId="3" fontId="41" fillId="3" borderId="2" xfId="0" applyNumberFormat="1" applyFont="1" applyFill="1" applyBorder="1" applyAlignment="1">
      <alignment horizontal="center" vertical="center" wrapText="1" readingOrder="1"/>
    </xf>
    <xf numFmtId="3" fontId="41" fillId="3" borderId="1" xfId="0" applyNumberFormat="1" applyFont="1" applyFill="1" applyBorder="1" applyAlignment="1">
      <alignment horizontal="center" vertical="center" wrapText="1" readingOrder="1"/>
    </xf>
    <xf numFmtId="0" fontId="41" fillId="3" borderId="0" xfId="0" applyFont="1" applyFill="1" applyAlignment="1">
      <alignment horizontal="left" vertical="center" wrapText="1" readingOrder="1"/>
    </xf>
    <xf numFmtId="0" fontId="41" fillId="4" borderId="2" xfId="0" applyFont="1" applyFill="1" applyBorder="1" applyAlignment="1">
      <alignment horizontal="right" vertical="center" wrapText="1" readingOrder="2"/>
    </xf>
    <xf numFmtId="3" fontId="41" fillId="4" borderId="2" xfId="0" applyNumberFormat="1" applyFont="1" applyFill="1" applyBorder="1" applyAlignment="1">
      <alignment horizontal="center" vertical="center" wrapText="1" readingOrder="1"/>
    </xf>
    <xf numFmtId="3" fontId="41" fillId="4" borderId="1" xfId="0" applyNumberFormat="1" applyFont="1" applyFill="1" applyBorder="1" applyAlignment="1">
      <alignment horizontal="center" vertical="center" wrapText="1" readingOrder="1"/>
    </xf>
    <xf numFmtId="0" fontId="41" fillId="4" borderId="0" xfId="0" applyFont="1" applyFill="1" applyAlignment="1">
      <alignment horizontal="left" vertical="center" wrapText="1" readingOrder="1"/>
    </xf>
    <xf numFmtId="0" fontId="41" fillId="3" borderId="0" xfId="0" applyFont="1" applyFill="1" applyBorder="1" applyAlignment="1">
      <alignment horizontal="left" vertical="center" wrapText="1" readingOrder="1"/>
    </xf>
    <xf numFmtId="3" fontId="41" fillId="4" borderId="14" xfId="0" applyNumberFormat="1" applyFont="1" applyFill="1" applyBorder="1" applyAlignment="1">
      <alignment horizontal="center" vertical="center" wrapText="1"/>
    </xf>
    <xf numFmtId="3" fontId="41" fillId="3" borderId="14" xfId="0" applyNumberFormat="1" applyFont="1" applyFill="1" applyBorder="1" applyAlignment="1">
      <alignment horizontal="center" vertical="center" wrapText="1" readingOrder="1"/>
    </xf>
    <xf numFmtId="3" fontId="41" fillId="4" borderId="14" xfId="0" applyNumberFormat="1" applyFont="1" applyFill="1" applyBorder="1" applyAlignment="1">
      <alignment horizontal="center" vertical="center" wrapText="1" readingOrder="1"/>
    </xf>
    <xf numFmtId="3" fontId="44" fillId="3" borderId="1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 wrapText="1" readingOrder="1"/>
    </xf>
    <xf numFmtId="3" fontId="44" fillId="4" borderId="1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right" vertical="center" wrapText="1" readingOrder="2"/>
    </xf>
    <xf numFmtId="0" fontId="41" fillId="3" borderId="0" xfId="0" applyFont="1" applyFill="1" applyBorder="1" applyAlignment="1">
      <alignment horizontal="right" vertical="center" wrapText="1" readingOrder="2"/>
    </xf>
    <xf numFmtId="3" fontId="41" fillId="3" borderId="0" xfId="0" applyNumberFormat="1" applyFont="1" applyFill="1" applyBorder="1" applyAlignment="1">
      <alignment horizontal="center" vertical="center" wrapText="1" readingOrder="1"/>
    </xf>
    <xf numFmtId="3" fontId="41" fillId="4" borderId="0" xfId="0" applyNumberFormat="1" applyFont="1" applyFill="1" applyBorder="1" applyAlignment="1">
      <alignment horizontal="center" vertical="center" wrapText="1" readingOrder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3" fontId="25" fillId="5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34" fillId="5" borderId="13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34" fillId="5" borderId="13" xfId="0" applyFont="1" applyFill="1" applyBorder="1" applyAlignment="1">
      <alignment horizontal="center" vertical="center" wrapText="1"/>
    </xf>
    <xf numFmtId="3" fontId="0" fillId="0" borderId="0" xfId="0" applyNumberFormat="1"/>
    <xf numFmtId="0" fontId="20" fillId="3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34" fillId="5" borderId="10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readingOrder="1"/>
    </xf>
    <xf numFmtId="0" fontId="12" fillId="6" borderId="2" xfId="0" applyFont="1" applyFill="1" applyBorder="1" applyAlignment="1">
      <alignment horizontal="center" vertical="center" readingOrder="1"/>
    </xf>
    <xf numFmtId="49" fontId="20" fillId="4" borderId="4" xfId="0" applyNumberFormat="1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left" vertical="center" wrapText="1" readingOrder="2"/>
    </xf>
    <xf numFmtId="0" fontId="34" fillId="5" borderId="18" xfId="0" applyFont="1" applyFill="1" applyBorder="1" applyAlignment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34" fillId="5" borderId="29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/>
    </xf>
    <xf numFmtId="3" fontId="20" fillId="3" borderId="18" xfId="0" applyNumberFormat="1" applyFont="1" applyFill="1" applyBorder="1" applyAlignment="1">
      <alignment horizontal="center" vertical="center"/>
    </xf>
    <xf numFmtId="3" fontId="20" fillId="4" borderId="18" xfId="0" applyNumberFormat="1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3" fontId="0" fillId="0" borderId="0" xfId="0" applyNumberFormat="1" applyAlignment="1"/>
    <xf numFmtId="0" fontId="24" fillId="3" borderId="0" xfId="0" applyFont="1" applyFill="1" applyAlignment="1">
      <alignment horizontal="left" vertical="center" readingOrder="2"/>
    </xf>
    <xf numFmtId="0" fontId="24" fillId="4" borderId="0" xfId="0" applyFont="1" applyFill="1" applyAlignment="1">
      <alignment horizontal="left" vertical="center" readingOrder="2"/>
    </xf>
    <xf numFmtId="0" fontId="20" fillId="3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41" fillId="3" borderId="2" xfId="0" applyNumberFormat="1" applyFont="1" applyFill="1" applyBorder="1" applyAlignment="1">
      <alignment horizontal="center" vertical="center" wrapText="1" readingOrder="1"/>
    </xf>
    <xf numFmtId="165" fontId="41" fillId="3" borderId="1" xfId="0" applyNumberFormat="1" applyFont="1" applyFill="1" applyBorder="1" applyAlignment="1">
      <alignment horizontal="center" vertical="center" wrapText="1" readingOrder="1"/>
    </xf>
    <xf numFmtId="165" fontId="41" fillId="4" borderId="2" xfId="0" applyNumberFormat="1" applyFont="1" applyFill="1" applyBorder="1" applyAlignment="1">
      <alignment horizontal="center" vertical="center" wrapText="1" readingOrder="1"/>
    </xf>
    <xf numFmtId="165" fontId="41" fillId="4" borderId="1" xfId="0" applyNumberFormat="1" applyFont="1" applyFill="1" applyBorder="1" applyAlignment="1">
      <alignment horizontal="center" vertical="center" wrapText="1" readingOrder="1"/>
    </xf>
    <xf numFmtId="165" fontId="41" fillId="4" borderId="14" xfId="0" applyNumberFormat="1" applyFont="1" applyFill="1" applyBorder="1" applyAlignment="1">
      <alignment horizontal="center" vertical="center" wrapText="1" readingOrder="1"/>
    </xf>
    <xf numFmtId="165" fontId="41" fillId="4" borderId="0" xfId="0" applyNumberFormat="1" applyFont="1" applyFill="1" applyBorder="1" applyAlignment="1">
      <alignment horizontal="center" vertical="center" wrapText="1" readingOrder="1"/>
    </xf>
    <xf numFmtId="165" fontId="41" fillId="3" borderId="14" xfId="0" applyNumberFormat="1" applyFont="1" applyFill="1" applyBorder="1" applyAlignment="1">
      <alignment horizontal="center" vertical="center" wrapText="1" readingOrder="1"/>
    </xf>
    <xf numFmtId="165" fontId="41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50" fillId="5" borderId="2" xfId="0" applyNumberFormat="1" applyFont="1" applyFill="1" applyBorder="1" applyAlignment="1">
      <alignment horizontal="center" vertical="center" wrapText="1"/>
    </xf>
    <xf numFmtId="3" fontId="23" fillId="3" borderId="10" xfId="0" applyNumberFormat="1" applyFont="1" applyFill="1" applyBorder="1" applyAlignment="1">
      <alignment horizontal="center" vertical="center" wrapText="1"/>
    </xf>
    <xf numFmtId="3" fontId="23" fillId="4" borderId="10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11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3" fontId="23" fillId="4" borderId="11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50" fillId="5" borderId="2" xfId="0" applyNumberFormat="1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right" vertical="center" wrapText="1" readingOrder="2"/>
    </xf>
    <xf numFmtId="0" fontId="41" fillId="3" borderId="26" xfId="0" applyFont="1" applyFill="1" applyBorder="1" applyAlignment="1">
      <alignment horizontal="left" vertical="center" wrapText="1" readingOrder="1"/>
    </xf>
    <xf numFmtId="0" fontId="41" fillId="3" borderId="25" xfId="0" applyFont="1" applyFill="1" applyBorder="1" applyAlignment="1">
      <alignment horizontal="left" vertical="center" wrapText="1" readingOrder="1"/>
    </xf>
    <xf numFmtId="0" fontId="41" fillId="3" borderId="2" xfId="0" applyFont="1" applyFill="1" applyBorder="1" applyAlignment="1">
      <alignment vertical="center" wrapText="1" readingOrder="2"/>
    </xf>
    <xf numFmtId="0" fontId="5" fillId="0" borderId="0" xfId="0" applyFont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readingOrder="2"/>
    </xf>
    <xf numFmtId="0" fontId="5" fillId="0" borderId="0" xfId="0" applyFont="1" applyAlignment="1">
      <alignment horizontal="center" vertical="center"/>
    </xf>
    <xf numFmtId="0" fontId="12" fillId="6" borderId="2" xfId="0" applyFont="1" applyFill="1" applyBorder="1" applyAlignment="1">
      <alignment horizontal="right" vertical="center" wrapText="1" readingOrder="2"/>
    </xf>
    <xf numFmtId="3" fontId="10" fillId="3" borderId="13" xfId="0" applyNumberFormat="1" applyFont="1" applyFill="1" applyBorder="1" applyAlignment="1">
      <alignment horizontal="center" vertical="center" wrapText="1" readingOrder="1"/>
    </xf>
    <xf numFmtId="3" fontId="10" fillId="3" borderId="13" xfId="0" applyNumberFormat="1" applyFont="1" applyFill="1" applyBorder="1" applyAlignment="1">
      <alignment horizontal="center" vertical="center" readingOrder="1"/>
    </xf>
    <xf numFmtId="3" fontId="10" fillId="6" borderId="13" xfId="0" applyNumberFormat="1" applyFont="1" applyFill="1" applyBorder="1" applyAlignment="1">
      <alignment horizontal="center" vertical="center" wrapText="1" readingOrder="1"/>
    </xf>
    <xf numFmtId="3" fontId="10" fillId="6" borderId="13" xfId="0" applyNumberFormat="1" applyFont="1" applyFill="1" applyBorder="1" applyAlignment="1">
      <alignment horizontal="center" vertical="center" readingOrder="1"/>
    </xf>
    <xf numFmtId="0" fontId="10" fillId="6" borderId="2" xfId="0" applyFont="1" applyFill="1" applyBorder="1" applyAlignment="1">
      <alignment horizontal="center" vertical="center" wrapText="1" readingOrder="1"/>
    </xf>
    <xf numFmtId="0" fontId="10" fillId="6" borderId="2" xfId="0" applyFont="1" applyFill="1" applyBorder="1" applyAlignment="1">
      <alignment horizontal="center" vertical="center" readingOrder="1"/>
    </xf>
    <xf numFmtId="3" fontId="14" fillId="5" borderId="2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right" vertical="center" wrapText="1" readingOrder="2"/>
    </xf>
    <xf numFmtId="3" fontId="34" fillId="5" borderId="2" xfId="0" applyNumberFormat="1" applyFont="1" applyFill="1" applyBorder="1" applyAlignment="1">
      <alignment horizontal="center" vertical="center"/>
    </xf>
    <xf numFmtId="3" fontId="34" fillId="5" borderId="10" xfId="0" applyNumberFormat="1" applyFont="1" applyFill="1" applyBorder="1" applyAlignment="1">
      <alignment horizontal="center" vertical="center"/>
    </xf>
    <xf numFmtId="3" fontId="34" fillId="5" borderId="23" xfId="0" applyNumberFormat="1" applyFont="1" applyFill="1" applyBorder="1" applyAlignment="1">
      <alignment horizontal="center" vertical="center"/>
    </xf>
    <xf numFmtId="3" fontId="34" fillId="5" borderId="18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34" fillId="5" borderId="2" xfId="0" applyNumberFormat="1" applyFont="1" applyFill="1" applyBorder="1" applyAlignment="1">
      <alignment horizontal="center" vertical="center" readingOrder="1"/>
    </xf>
    <xf numFmtId="0" fontId="34" fillId="5" borderId="10" xfId="0" applyFont="1" applyFill="1" applyBorder="1" applyAlignment="1">
      <alignment horizontal="center" vertical="center" wrapText="1" readingOrder="2"/>
    </xf>
    <xf numFmtId="0" fontId="20" fillId="3" borderId="0" xfId="0" applyFont="1" applyFill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20" fillId="4" borderId="0" xfId="0" applyFont="1" applyFill="1" applyAlignment="1">
      <alignment horizontal="center" vertical="center" readingOrder="2"/>
    </xf>
    <xf numFmtId="0" fontId="20" fillId="4" borderId="2" xfId="0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 readingOrder="1"/>
    </xf>
    <xf numFmtId="165" fontId="4" fillId="4" borderId="10" xfId="0" applyNumberFormat="1" applyFont="1" applyFill="1" applyBorder="1" applyAlignment="1">
      <alignment horizontal="center" vertical="center" wrapText="1" readingOrder="1"/>
    </xf>
    <xf numFmtId="165" fontId="35" fillId="5" borderId="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0" fontId="20" fillId="3" borderId="0" xfId="0" applyFont="1" applyFill="1" applyAlignment="1">
      <alignment horizontal="center" vertical="center" readingOrder="1"/>
    </xf>
    <xf numFmtId="0" fontId="20" fillId="3" borderId="2" xfId="0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readingOrder="1"/>
    </xf>
    <xf numFmtId="0" fontId="20" fillId="3" borderId="0" xfId="0" applyFont="1" applyFill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9" fillId="4" borderId="10" xfId="0" applyNumberFormat="1" applyFont="1" applyFill="1" applyBorder="1" applyAlignment="1">
      <alignment horizontal="center" vertical="center" wrapText="1"/>
    </xf>
    <xf numFmtId="3" fontId="35" fillId="5" borderId="10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 wrapText="1" readingOrder="1"/>
    </xf>
    <xf numFmtId="0" fontId="19" fillId="3" borderId="10" xfId="0" applyFont="1" applyFill="1" applyBorder="1" applyAlignment="1">
      <alignment horizontal="left" vertical="center" readingOrder="1"/>
    </xf>
    <xf numFmtId="0" fontId="19" fillId="4" borderId="2" xfId="0" applyFont="1" applyFill="1" applyBorder="1" applyAlignment="1">
      <alignment horizontal="right" vertical="center" wrapText="1" readingOrder="1"/>
    </xf>
    <xf numFmtId="0" fontId="19" fillId="4" borderId="10" xfId="0" applyFont="1" applyFill="1" applyBorder="1" applyAlignment="1">
      <alignment horizontal="left" vertical="center" readingOrder="1"/>
    </xf>
    <xf numFmtId="0" fontId="19" fillId="3" borderId="2" xfId="0" applyFont="1" applyFill="1" applyBorder="1" applyAlignment="1">
      <alignment horizontal="left" vertical="center" wrapText="1" readingOrder="1"/>
    </xf>
    <xf numFmtId="0" fontId="19" fillId="4" borderId="2" xfId="0" applyFont="1" applyFill="1" applyBorder="1" applyAlignment="1">
      <alignment horizontal="left" vertical="center" wrapText="1" readingOrder="1"/>
    </xf>
    <xf numFmtId="0" fontId="19" fillId="3" borderId="2" xfId="0" applyFont="1" applyFill="1" applyBorder="1" applyAlignment="1">
      <alignment horizontal="right" vertical="center" wrapText="1" readingOrder="2"/>
    </xf>
    <xf numFmtId="0" fontId="19" fillId="3" borderId="2" xfId="0" applyFont="1" applyFill="1" applyBorder="1" applyAlignment="1">
      <alignment horizontal="left" vertical="center" wrapText="1" readingOrder="2"/>
    </xf>
    <xf numFmtId="0" fontId="19" fillId="3" borderId="2" xfId="0" applyFont="1" applyFill="1" applyBorder="1" applyAlignment="1">
      <alignment horizontal="center" vertical="center" wrapText="1" readingOrder="1"/>
    </xf>
    <xf numFmtId="0" fontId="19" fillId="4" borderId="2" xfId="0" applyFont="1" applyFill="1" applyBorder="1" applyAlignment="1">
      <alignment horizontal="center" vertical="center" wrapText="1" readingOrder="1"/>
    </xf>
    <xf numFmtId="0" fontId="34" fillId="7" borderId="10" xfId="0" applyFont="1" applyFill="1" applyBorder="1" applyAlignment="1">
      <alignment horizontal="center" vertical="center" wrapText="1" readingOrder="2"/>
    </xf>
    <xf numFmtId="3" fontId="4" fillId="3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10" xfId="0" applyNumberFormat="1" applyFont="1" applyFill="1" applyBorder="1" applyAlignment="1">
      <alignment horizontal="center" vertical="center" wrapText="1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0" fontId="35" fillId="7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52" fillId="0" borderId="0" xfId="0" applyFont="1" applyAlignment="1">
      <alignment horizontal="center" vertical="center"/>
    </xf>
    <xf numFmtId="0" fontId="20" fillId="7" borderId="2" xfId="0" applyFont="1" applyFill="1" applyBorder="1" applyAlignment="1">
      <alignment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3" fontId="19" fillId="3" borderId="11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32" xfId="0" applyNumberFormat="1" applyFont="1" applyFill="1" applyBorder="1" applyAlignment="1">
      <alignment horizontal="center" vertical="center"/>
    </xf>
    <xf numFmtId="3" fontId="19" fillId="4" borderId="11" xfId="0" applyNumberFormat="1" applyFont="1" applyFill="1" applyBorder="1" applyAlignment="1">
      <alignment horizontal="center" vertical="center"/>
    </xf>
    <xf numFmtId="3" fontId="19" fillId="3" borderId="32" xfId="0" applyNumberFormat="1" applyFont="1" applyFill="1" applyBorder="1" applyAlignment="1">
      <alignment horizontal="center" vertical="center"/>
    </xf>
    <xf numFmtId="3" fontId="35" fillId="7" borderId="2" xfId="0" applyNumberFormat="1" applyFont="1" applyFill="1" applyBorder="1" applyAlignment="1">
      <alignment horizontal="center" vertical="center"/>
    </xf>
    <xf numFmtId="3" fontId="35" fillId="7" borderId="12" xfId="0" applyNumberFormat="1" applyFont="1" applyFill="1" applyBorder="1" applyAlignment="1">
      <alignment horizontal="center" vertical="center"/>
    </xf>
    <xf numFmtId="3" fontId="35" fillId="7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center"/>
    </xf>
    <xf numFmtId="0" fontId="19" fillId="3" borderId="4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left" vertical="center" wrapText="1"/>
    </xf>
    <xf numFmtId="3" fontId="20" fillId="0" borderId="0" xfId="0" applyNumberFormat="1" applyFont="1"/>
    <xf numFmtId="165" fontId="19" fillId="3" borderId="2" xfId="0" applyNumberFormat="1" applyFont="1" applyFill="1" applyBorder="1" applyAlignment="1">
      <alignment horizontal="center" vertical="center" readingOrder="1"/>
    </xf>
    <xf numFmtId="165" fontId="19" fillId="3" borderId="2" xfId="0" applyNumberFormat="1" applyFont="1" applyFill="1" applyBorder="1" applyAlignment="1">
      <alignment horizontal="center" vertical="center" wrapText="1" readingOrder="1"/>
    </xf>
    <xf numFmtId="165" fontId="19" fillId="3" borderId="10" xfId="0" applyNumberFormat="1" applyFont="1" applyFill="1" applyBorder="1" applyAlignment="1">
      <alignment horizontal="center" vertical="center" wrapText="1" readingOrder="1"/>
    </xf>
    <xf numFmtId="165" fontId="19" fillId="4" borderId="2" xfId="0" applyNumberFormat="1" applyFont="1" applyFill="1" applyBorder="1" applyAlignment="1">
      <alignment horizontal="center" vertical="center" readingOrder="1"/>
    </xf>
    <xf numFmtId="165" fontId="19" fillId="4" borderId="2" xfId="0" applyNumberFormat="1" applyFont="1" applyFill="1" applyBorder="1" applyAlignment="1">
      <alignment horizontal="center" vertical="center" wrapText="1" readingOrder="1"/>
    </xf>
    <xf numFmtId="165" fontId="19" fillId="4" borderId="10" xfId="0" applyNumberFormat="1" applyFont="1" applyFill="1" applyBorder="1" applyAlignment="1">
      <alignment horizontal="center" vertical="center" wrapText="1" readingOrder="1"/>
    </xf>
    <xf numFmtId="165" fontId="35" fillId="7" borderId="2" xfId="0" applyNumberFormat="1" applyFont="1" applyFill="1" applyBorder="1" applyAlignment="1">
      <alignment horizontal="center" vertical="center" wrapText="1" readingOrder="1"/>
    </xf>
    <xf numFmtId="165" fontId="35" fillId="7" borderId="10" xfId="0" applyNumberFormat="1" applyFont="1" applyFill="1" applyBorder="1" applyAlignment="1">
      <alignment horizontal="center" vertical="center" wrapText="1" readingOrder="1"/>
    </xf>
    <xf numFmtId="0" fontId="22" fillId="7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5" fontId="19" fillId="3" borderId="33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65" fontId="19" fillId="4" borderId="33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35" fillId="7" borderId="2" xfId="0" applyNumberFormat="1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 wrapText="1"/>
    </xf>
    <xf numFmtId="0" fontId="34" fillId="7" borderId="23" xfId="0" applyFont="1" applyFill="1" applyBorder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 vertical="center"/>
    </xf>
    <xf numFmtId="165" fontId="19" fillId="3" borderId="23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165" fontId="19" fillId="4" borderId="2" xfId="0" applyNumberFormat="1" applyFont="1" applyFill="1" applyBorder="1" applyAlignment="1">
      <alignment horizontal="center" vertical="center"/>
    </xf>
    <xf numFmtId="165" fontId="19" fillId="4" borderId="23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165" fontId="35" fillId="7" borderId="2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10" xfId="0" applyFont="1" applyFill="1" applyBorder="1" applyAlignment="1">
      <alignment horizontal="center" vertical="center" wrapText="1" readingOrder="2"/>
    </xf>
    <xf numFmtId="0" fontId="48" fillId="3" borderId="2" xfId="0" applyFont="1" applyFill="1" applyBorder="1" applyAlignment="1">
      <alignment horizontal="center" vertical="center" wrapText="1" readingOrder="2"/>
    </xf>
    <xf numFmtId="0" fontId="48" fillId="4" borderId="2" xfId="0" applyFont="1" applyFill="1" applyBorder="1" applyAlignment="1">
      <alignment horizontal="center" vertical="center" wrapText="1" readingOrder="2"/>
    </xf>
    <xf numFmtId="3" fontId="11" fillId="2" borderId="10" xfId="6" applyNumberFormat="1" applyFont="1" applyFill="1" applyBorder="1" applyAlignment="1">
      <alignment horizontal="center" vertical="center" readingOrder="1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 readingOrder="1"/>
    </xf>
    <xf numFmtId="0" fontId="34" fillId="2" borderId="0" xfId="0" applyFont="1" applyFill="1" applyAlignment="1">
      <alignment horizontal="center" vertical="center" wrapText="1" readingOrder="1"/>
    </xf>
    <xf numFmtId="0" fontId="54" fillId="2" borderId="8" xfId="0" applyFont="1" applyFill="1" applyBorder="1" applyAlignment="1">
      <alignment vertical="center" wrapText="1" readingOrder="1"/>
    </xf>
    <xf numFmtId="0" fontId="34" fillId="2" borderId="0" xfId="0" applyFont="1" applyFill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wrapText="1" readingOrder="1"/>
    </xf>
    <xf numFmtId="3" fontId="20" fillId="3" borderId="9" xfId="0" applyNumberFormat="1" applyFont="1" applyFill="1" applyBorder="1" applyAlignment="1">
      <alignment horizontal="center" vertical="center" readingOrder="1"/>
    </xf>
    <xf numFmtId="3" fontId="20" fillId="3" borderId="7" xfId="0" applyNumberFormat="1" applyFont="1" applyFill="1" applyBorder="1" applyAlignment="1">
      <alignment horizontal="center" vertical="center" readingOrder="1"/>
    </xf>
    <xf numFmtId="0" fontId="4" fillId="4" borderId="9" xfId="0" applyFont="1" applyFill="1" applyBorder="1" applyAlignment="1">
      <alignment horizontal="center" vertical="center" wrapText="1" readingOrder="1"/>
    </xf>
    <xf numFmtId="3" fontId="20" fillId="4" borderId="9" xfId="0" applyNumberFormat="1" applyFont="1" applyFill="1" applyBorder="1" applyAlignment="1">
      <alignment horizontal="center" vertical="center" readingOrder="1"/>
    </xf>
    <xf numFmtId="3" fontId="20" fillId="4" borderId="7" xfId="0" applyNumberFormat="1" applyFont="1" applyFill="1" applyBorder="1" applyAlignment="1">
      <alignment horizontal="center" vertical="center" readingOrder="1"/>
    </xf>
    <xf numFmtId="3" fontId="35" fillId="2" borderId="8" xfId="0" applyNumberFormat="1" applyFont="1" applyFill="1" applyBorder="1" applyAlignment="1">
      <alignment horizontal="center" vertical="center" readingOrder="1"/>
    </xf>
    <xf numFmtId="3" fontId="35" fillId="2" borderId="0" xfId="0" applyNumberFormat="1" applyFont="1" applyFill="1" applyAlignment="1">
      <alignment horizontal="center" vertical="center" readingOrder="1"/>
    </xf>
    <xf numFmtId="0" fontId="34" fillId="2" borderId="34" xfId="0" applyFont="1" applyFill="1" applyBorder="1" applyAlignment="1">
      <alignment horizontal="center" vertical="center" wrapText="1" readingOrder="1"/>
    </xf>
    <xf numFmtId="0" fontId="34" fillId="2" borderId="35" xfId="0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right" vertical="center" wrapText="1" readingOrder="1"/>
    </xf>
    <xf numFmtId="0" fontId="20" fillId="3" borderId="9" xfId="0" applyFont="1" applyFill="1" applyBorder="1" applyAlignment="1">
      <alignment horizontal="left" vertical="center" wrapText="1" readingOrder="2"/>
    </xf>
    <xf numFmtId="0" fontId="20" fillId="4" borderId="9" xfId="0" applyFont="1" applyFill="1" applyBorder="1" applyAlignment="1">
      <alignment horizontal="right" vertical="center" wrapText="1" readingOrder="1"/>
    </xf>
    <xf numFmtId="0" fontId="20" fillId="4" borderId="9" xfId="0" applyFont="1" applyFill="1" applyBorder="1" applyAlignment="1">
      <alignment horizontal="left" vertical="center" wrapText="1" readingOrder="2"/>
    </xf>
    <xf numFmtId="0" fontId="34" fillId="2" borderId="8" xfId="0" applyFont="1" applyFill="1" applyBorder="1" applyAlignment="1">
      <alignment horizontal="left" vertical="center" wrapText="1" readingOrder="2"/>
    </xf>
    <xf numFmtId="0" fontId="8" fillId="3" borderId="0" xfId="0" applyFont="1" applyFill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readingOrder="1"/>
    </xf>
    <xf numFmtId="3" fontId="10" fillId="3" borderId="8" xfId="0" applyNumberFormat="1" applyFont="1" applyFill="1" applyBorder="1" applyAlignment="1">
      <alignment horizontal="center" vertical="center" wrapText="1" readingOrder="1"/>
    </xf>
    <xf numFmtId="3" fontId="10" fillId="3" borderId="0" xfId="0" applyNumberFormat="1" applyFont="1" applyFill="1" applyAlignment="1">
      <alignment horizontal="center" vertical="center" wrapText="1" readingOrder="1"/>
    </xf>
    <xf numFmtId="0" fontId="8" fillId="4" borderId="0" xfId="0" applyFont="1" applyFill="1" applyAlignment="1">
      <alignment horizontal="center" vertical="center" readingOrder="2"/>
    </xf>
    <xf numFmtId="0" fontId="8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readingOrder="1"/>
    </xf>
    <xf numFmtId="3" fontId="10" fillId="4" borderId="8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Alignment="1">
      <alignment horizontal="center" vertical="center" wrapText="1" readingOrder="1"/>
    </xf>
    <xf numFmtId="0" fontId="22" fillId="2" borderId="34" xfId="0" applyFont="1" applyFill="1" applyBorder="1" applyAlignment="1">
      <alignment horizontal="center" vertical="center" wrapText="1" readingOrder="2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3" fontId="9" fillId="4" borderId="8" xfId="0" applyNumberFormat="1" applyFont="1" applyFill="1" applyBorder="1" applyAlignment="1">
      <alignment horizontal="center" vertical="center" wrapText="1" readingOrder="1"/>
    </xf>
    <xf numFmtId="3" fontId="9" fillId="4" borderId="0" xfId="0" applyNumberFormat="1" applyFont="1" applyFill="1" applyAlignment="1">
      <alignment horizontal="center" vertical="center" wrapText="1" readingOrder="1"/>
    </xf>
    <xf numFmtId="0" fontId="20" fillId="0" borderId="0" xfId="0" applyFont="1" applyAlignment="1">
      <alignment readingOrder="1"/>
    </xf>
    <xf numFmtId="0" fontId="20" fillId="2" borderId="2" xfId="0" applyFont="1" applyFill="1" applyBorder="1" applyAlignment="1">
      <alignment vertical="center" wrapText="1" readingOrder="1"/>
    </xf>
    <xf numFmtId="0" fontId="34" fillId="2" borderId="12" xfId="0" applyFont="1" applyFill="1" applyBorder="1" applyAlignment="1">
      <alignment horizontal="center" vertical="center" wrapText="1" readingOrder="1"/>
    </xf>
    <xf numFmtId="0" fontId="19" fillId="3" borderId="10" xfId="0" applyFont="1" applyFill="1" applyBorder="1" applyAlignment="1">
      <alignment horizontal="center" vertical="center" readingOrder="1"/>
    </xf>
    <xf numFmtId="0" fontId="19" fillId="4" borderId="10" xfId="0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3" borderId="11" xfId="0" applyFont="1" applyFill="1" applyBorder="1" applyAlignment="1">
      <alignment horizontal="center" vertical="center" readingOrder="1"/>
    </xf>
    <xf numFmtId="3" fontId="35" fillId="2" borderId="2" xfId="0" applyNumberFormat="1" applyFont="1" applyFill="1" applyBorder="1" applyAlignment="1">
      <alignment horizontal="center" vertical="center" readingOrder="1"/>
    </xf>
    <xf numFmtId="0" fontId="52" fillId="0" borderId="0" xfId="0" applyFont="1" applyAlignment="1">
      <alignment horizontal="left" vertical="center" indent="1" readingOrder="2"/>
    </xf>
    <xf numFmtId="0" fontId="20" fillId="3" borderId="13" xfId="0" applyFont="1" applyFill="1" applyBorder="1" applyAlignment="1">
      <alignment horizontal="left" vertical="center" readingOrder="2"/>
    </xf>
    <xf numFmtId="3" fontId="4" fillId="4" borderId="10" xfId="0" applyNumberFormat="1" applyFont="1" applyFill="1" applyBorder="1" applyAlignment="1">
      <alignment horizontal="center" vertical="center" readingOrder="1"/>
    </xf>
    <xf numFmtId="0" fontId="20" fillId="4" borderId="13" xfId="0" applyFont="1" applyFill="1" applyBorder="1" applyAlignment="1">
      <alignment horizontal="left" vertical="center" readingOrder="2"/>
    </xf>
    <xf numFmtId="3" fontId="35" fillId="2" borderId="10" xfId="0" applyNumberFormat="1" applyFont="1" applyFill="1" applyBorder="1" applyAlignment="1">
      <alignment horizontal="center" vertical="center" readingOrder="1"/>
    </xf>
    <xf numFmtId="3" fontId="35" fillId="2" borderId="12" xfId="0" applyNumberFormat="1" applyFont="1" applyFill="1" applyBorder="1" applyAlignment="1">
      <alignment horizontal="center" vertical="center" readingOrder="1"/>
    </xf>
    <xf numFmtId="0" fontId="34" fillId="2" borderId="13" xfId="0" applyFont="1" applyFill="1" applyBorder="1" applyAlignment="1">
      <alignment horizontal="left" vertical="center" readingOrder="2"/>
    </xf>
    <xf numFmtId="0" fontId="56" fillId="2" borderId="2" xfId="0" applyFont="1" applyFill="1" applyBorder="1" applyAlignment="1">
      <alignment horizontal="center" vertical="center" readingOrder="2"/>
    </xf>
    <xf numFmtId="0" fontId="52" fillId="4" borderId="13" xfId="0" applyFont="1" applyFill="1" applyBorder="1" applyAlignment="1">
      <alignment horizontal="center" vertical="center" wrapText="1" readingOrder="2"/>
    </xf>
    <xf numFmtId="0" fontId="52" fillId="3" borderId="13" xfId="0" applyFont="1" applyFill="1" applyBorder="1" applyAlignment="1">
      <alignment horizontal="center" vertical="center" wrapText="1" readingOrder="2"/>
    </xf>
    <xf numFmtId="0" fontId="50" fillId="2" borderId="2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1"/>
    </xf>
    <xf numFmtId="0" fontId="22" fillId="2" borderId="23" xfId="0" applyFont="1" applyFill="1" applyBorder="1" applyAlignment="1">
      <alignment horizontal="center" vertical="center" readingOrder="1"/>
    </xf>
    <xf numFmtId="3" fontId="10" fillId="3" borderId="23" xfId="0" applyNumberFormat="1" applyFont="1" applyFill="1" applyBorder="1" applyAlignment="1">
      <alignment horizontal="center" vertical="center" readingOrder="1"/>
    </xf>
    <xf numFmtId="0" fontId="10" fillId="4" borderId="2" xfId="0" applyFont="1" applyFill="1" applyBorder="1" applyAlignment="1">
      <alignment horizontal="center" vertical="center" wrapText="1" readingOrder="1"/>
    </xf>
    <xf numFmtId="3" fontId="10" fillId="4" borderId="23" xfId="0" applyNumberFormat="1" applyFont="1" applyFill="1" applyBorder="1" applyAlignment="1">
      <alignment horizontal="center" vertical="center" readingOrder="1"/>
    </xf>
    <xf numFmtId="3" fontId="14" fillId="2" borderId="2" xfId="0" applyNumberFormat="1" applyFont="1" applyFill="1" applyBorder="1" applyAlignment="1">
      <alignment horizontal="center" vertical="center" readingOrder="1"/>
    </xf>
    <xf numFmtId="3" fontId="14" fillId="2" borderId="23" xfId="0" applyNumberFormat="1" applyFont="1" applyFill="1" applyBorder="1" applyAlignment="1">
      <alignment horizontal="center" vertical="center" readingOrder="1"/>
    </xf>
    <xf numFmtId="0" fontId="33" fillId="0" borderId="0" xfId="0" applyFont="1" applyAlignment="1">
      <alignment readingOrder="1"/>
    </xf>
    <xf numFmtId="0" fontId="34" fillId="2" borderId="10" xfId="0" applyFont="1" applyFill="1" applyBorder="1" applyAlignment="1">
      <alignment horizontal="center" vertical="center" readingOrder="1"/>
    </xf>
    <xf numFmtId="165" fontId="19" fillId="3" borderId="10" xfId="0" applyNumberFormat="1" applyFont="1" applyFill="1" applyBorder="1" applyAlignment="1">
      <alignment horizontal="center" vertical="center" readingOrder="1"/>
    </xf>
    <xf numFmtId="165" fontId="19" fillId="4" borderId="10" xfId="0" applyNumberFormat="1" applyFont="1" applyFill="1" applyBorder="1" applyAlignment="1">
      <alignment horizontal="center" vertical="center" readingOrder="1"/>
    </xf>
    <xf numFmtId="0" fontId="20" fillId="0" borderId="0" xfId="0" applyFont="1" applyAlignment="1"/>
    <xf numFmtId="0" fontId="8" fillId="3" borderId="2" xfId="0" applyFont="1" applyFill="1" applyBorder="1" applyAlignment="1">
      <alignment horizontal="right" vertical="center" indent="1" readingOrder="2"/>
    </xf>
    <xf numFmtId="165" fontId="10" fillId="3" borderId="2" xfId="0" applyNumberFormat="1" applyFont="1" applyFill="1" applyBorder="1" applyAlignment="1">
      <alignment horizontal="center" vertical="center" readingOrder="1"/>
    </xf>
    <xf numFmtId="165" fontId="10" fillId="3" borderId="10" xfId="0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right" vertical="center" indent="1" readingOrder="2"/>
    </xf>
    <xf numFmtId="165" fontId="10" fillId="4" borderId="2" xfId="0" applyNumberFormat="1" applyFont="1" applyFill="1" applyBorder="1" applyAlignment="1">
      <alignment horizontal="center" vertical="center" readingOrder="1"/>
    </xf>
    <xf numFmtId="165" fontId="10" fillId="4" borderId="10" xfId="0" applyNumberFormat="1" applyFont="1" applyFill="1" applyBorder="1" applyAlignment="1">
      <alignment horizontal="center" vertical="center" readingOrder="1"/>
    </xf>
    <xf numFmtId="3" fontId="14" fillId="2" borderId="10" xfId="0" applyNumberFormat="1" applyFont="1" applyFill="1" applyBorder="1" applyAlignment="1">
      <alignment horizontal="center" vertical="center" readingOrder="1"/>
    </xf>
    <xf numFmtId="0" fontId="8" fillId="0" borderId="0" xfId="0" applyFont="1" applyAlignment="1">
      <alignment readingOrder="1"/>
    </xf>
    <xf numFmtId="0" fontId="11" fillId="2" borderId="13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readingOrder="1"/>
    </xf>
    <xf numFmtId="0" fontId="20" fillId="3" borderId="13" xfId="0" applyNumberFormat="1" applyFont="1" applyFill="1" applyBorder="1" applyAlignment="1">
      <alignment horizontal="center" vertical="center" wrapText="1" readingOrder="1"/>
    </xf>
    <xf numFmtId="165" fontId="19" fillId="3" borderId="8" xfId="0" applyNumberFormat="1" applyFont="1" applyFill="1" applyBorder="1" applyAlignment="1">
      <alignment horizontal="center" vertical="center" readingOrder="1"/>
    </xf>
    <xf numFmtId="165" fontId="19" fillId="3" borderId="0" xfId="0" applyNumberFormat="1" applyFont="1" applyFill="1" applyAlignment="1">
      <alignment horizontal="center" vertical="center" readingOrder="1"/>
    </xf>
    <xf numFmtId="49" fontId="4" fillId="4" borderId="13" xfId="0" applyNumberFormat="1" applyFont="1" applyFill="1" applyBorder="1" applyAlignment="1">
      <alignment horizontal="center" vertical="center" wrapText="1" readingOrder="1"/>
    </xf>
    <xf numFmtId="165" fontId="19" fillId="4" borderId="8" xfId="0" applyNumberFormat="1" applyFont="1" applyFill="1" applyBorder="1" applyAlignment="1">
      <alignment horizontal="center" vertical="center" readingOrder="1"/>
    </xf>
    <xf numFmtId="165" fontId="19" fillId="4" borderId="0" xfId="0" applyNumberFormat="1" applyFont="1" applyFill="1" applyAlignment="1">
      <alignment horizontal="center" vertical="center" readingOrder="1"/>
    </xf>
    <xf numFmtId="49" fontId="4" fillId="3" borderId="13" xfId="0" applyNumberFormat="1" applyFont="1" applyFill="1" applyBorder="1" applyAlignment="1">
      <alignment horizontal="center" vertical="center" wrapText="1" readingOrder="1"/>
    </xf>
    <xf numFmtId="0" fontId="35" fillId="2" borderId="13" xfId="0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165" fontId="19" fillId="3" borderId="13" xfId="0" applyNumberFormat="1" applyFont="1" applyFill="1" applyBorder="1" applyAlignment="1">
      <alignment horizontal="center" vertical="center" readingOrder="1"/>
    </xf>
    <xf numFmtId="0" fontId="4" fillId="4" borderId="0" xfId="0" applyFont="1" applyFill="1" applyAlignment="1">
      <alignment horizontal="center" vertical="center" wrapText="1" readingOrder="1"/>
    </xf>
    <xf numFmtId="165" fontId="19" fillId="4" borderId="13" xfId="0" applyNumberFormat="1" applyFont="1" applyFill="1" applyBorder="1" applyAlignment="1">
      <alignment horizontal="center" vertical="center" readingOrder="1"/>
    </xf>
    <xf numFmtId="0" fontId="34" fillId="2" borderId="10" xfId="0" applyFont="1" applyFill="1" applyBorder="1" applyAlignment="1">
      <alignment horizontal="center" vertical="center" wrapText="1" readingOrder="2"/>
    </xf>
    <xf numFmtId="0" fontId="34" fillId="2" borderId="10" xfId="0" applyFont="1" applyFill="1" applyBorder="1" applyAlignment="1">
      <alignment horizontal="center" vertical="center" readingOrder="2"/>
    </xf>
    <xf numFmtId="0" fontId="4" fillId="3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center" vertical="center" wrapText="1" readingOrder="2"/>
    </xf>
    <xf numFmtId="0" fontId="19" fillId="3" borderId="0" xfId="0" applyFont="1" applyFill="1" applyAlignment="1">
      <alignment horizontal="center" vertical="center" wrapText="1" readingOrder="1"/>
    </xf>
    <xf numFmtId="0" fontId="19" fillId="4" borderId="0" xfId="0" applyFont="1" applyFill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 readingOrder="2"/>
    </xf>
    <xf numFmtId="0" fontId="34" fillId="2" borderId="12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readingOrder="2"/>
    </xf>
    <xf numFmtId="0" fontId="35" fillId="2" borderId="2" xfId="0" applyFont="1" applyFill="1" applyBorder="1" applyAlignment="1">
      <alignment horizontal="center" vertical="center" wrapText="1" readingOrder="2"/>
    </xf>
    <xf numFmtId="165" fontId="35" fillId="2" borderId="2" xfId="0" applyNumberFormat="1" applyFont="1" applyFill="1" applyBorder="1" applyAlignment="1">
      <alignment horizontal="center" vertical="center" readingOrder="1"/>
    </xf>
    <xf numFmtId="165" fontId="35" fillId="2" borderId="10" xfId="0" applyNumberFormat="1" applyFont="1" applyFill="1" applyBorder="1" applyAlignment="1">
      <alignment horizontal="center" vertical="center" readingOrder="1"/>
    </xf>
    <xf numFmtId="0" fontId="20" fillId="4" borderId="36" xfId="0" applyFont="1" applyFill="1" applyBorder="1" applyAlignment="1">
      <alignment horizontal="left" vertical="center" readingOrder="2"/>
    </xf>
    <xf numFmtId="0" fontId="19" fillId="4" borderId="2" xfId="0" applyFont="1" applyFill="1" applyBorder="1" applyAlignment="1">
      <alignment horizontal="right" vertical="center" wrapText="1" readingOrder="2"/>
    </xf>
    <xf numFmtId="0" fontId="19" fillId="4" borderId="2" xfId="0" applyFont="1" applyFill="1" applyBorder="1" applyAlignment="1">
      <alignment horizontal="left" vertical="center" wrapText="1" readingOrder="2"/>
    </xf>
    <xf numFmtId="0" fontId="35" fillId="2" borderId="2" xfId="0" applyFont="1" applyFill="1" applyBorder="1" applyAlignment="1">
      <alignment horizontal="left" vertical="center" wrapText="1" readingOrder="2"/>
    </xf>
    <xf numFmtId="0" fontId="40" fillId="2" borderId="1" xfId="0" applyFont="1" applyFill="1" applyBorder="1" applyAlignment="1">
      <alignment horizontal="center" vertical="center" wrapText="1" readingOrder="2"/>
    </xf>
    <xf numFmtId="0" fontId="40" fillId="2" borderId="14" xfId="0" applyFont="1" applyFill="1" applyBorder="1" applyAlignment="1">
      <alignment horizontal="center" vertical="center" wrapText="1" readingOrder="2"/>
    </xf>
    <xf numFmtId="0" fontId="40" fillId="2" borderId="15" xfId="0" applyFont="1" applyFill="1" applyBorder="1" applyAlignment="1">
      <alignment horizontal="center" vertical="center" wrapText="1" readingOrder="1"/>
    </xf>
    <xf numFmtId="0" fontId="19" fillId="3" borderId="10" xfId="0" applyFont="1" applyFill="1" applyBorder="1" applyAlignment="1">
      <alignment horizontal="left" vertical="center" wrapText="1" readingOrder="1"/>
    </xf>
    <xf numFmtId="0" fontId="19" fillId="4" borderId="10" xfId="0" applyFont="1" applyFill="1" applyBorder="1" applyAlignment="1">
      <alignment horizontal="left" vertical="center" wrapText="1" readingOrder="1"/>
    </xf>
    <xf numFmtId="0" fontId="40" fillId="2" borderId="15" xfId="0" applyFont="1" applyFill="1" applyBorder="1" applyAlignment="1">
      <alignment horizontal="center" vertical="center" wrapText="1" readingOrder="2"/>
    </xf>
    <xf numFmtId="0" fontId="40" fillId="2" borderId="37" xfId="0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/>
    </xf>
    <xf numFmtId="3" fontId="44" fillId="0" borderId="0" xfId="0" applyNumberFormat="1" applyFont="1"/>
    <xf numFmtId="165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167" fontId="0" fillId="0" borderId="0" xfId="5" applyNumberFormat="1" applyFont="1" applyAlignment="1">
      <alignment horizontal="center" vertical="center"/>
    </xf>
    <xf numFmtId="9" fontId="0" fillId="0" borderId="0" xfId="5" applyNumberFormat="1" applyFont="1" applyAlignment="1">
      <alignment horizontal="center" vertical="center"/>
    </xf>
    <xf numFmtId="3" fontId="57" fillId="0" borderId="0" xfId="0" applyNumberFormat="1" applyFont="1" applyAlignment="1">
      <alignment horizontal="center"/>
    </xf>
    <xf numFmtId="167" fontId="0" fillId="0" borderId="0" xfId="5" applyNumberFormat="1" applyFont="1"/>
    <xf numFmtId="3" fontId="58" fillId="0" borderId="0" xfId="0" applyNumberFormat="1" applyFont="1" applyAlignment="1">
      <alignment vertical="center"/>
    </xf>
    <xf numFmtId="3" fontId="6" fillId="0" borderId="0" xfId="0" applyNumberFormat="1" applyFont="1"/>
    <xf numFmtId="167" fontId="6" fillId="0" borderId="0" xfId="5" applyNumberFormat="1" applyFont="1"/>
    <xf numFmtId="3" fontId="6" fillId="0" borderId="0" xfId="0" applyNumberFormat="1" applyFont="1" applyAlignment="1">
      <alignment horizontal="center"/>
    </xf>
    <xf numFmtId="167" fontId="6" fillId="0" borderId="0" xfId="5" applyNumberFormat="1" applyFont="1" applyAlignment="1">
      <alignment horizontal="center"/>
    </xf>
    <xf numFmtId="1" fontId="35" fillId="2" borderId="2" xfId="0" applyNumberFormat="1" applyFont="1" applyFill="1" applyBorder="1" applyAlignment="1">
      <alignment horizontal="center" vertical="center" readingOrder="1"/>
    </xf>
    <xf numFmtId="1" fontId="35" fillId="2" borderId="10" xfId="0" applyNumberFormat="1" applyFont="1" applyFill="1" applyBorder="1" applyAlignment="1">
      <alignment horizontal="center" vertical="center" readingOrder="1"/>
    </xf>
    <xf numFmtId="1" fontId="14" fillId="2" borderId="2" xfId="0" applyNumberFormat="1" applyFont="1" applyFill="1" applyBorder="1" applyAlignment="1">
      <alignment horizontal="center" vertical="center" readingOrder="1"/>
    </xf>
    <xf numFmtId="1" fontId="14" fillId="2" borderId="10" xfId="0" applyNumberFormat="1" applyFont="1" applyFill="1" applyBorder="1" applyAlignment="1">
      <alignment horizontal="center" vertical="center" readingOrder="1"/>
    </xf>
    <xf numFmtId="1" fontId="35" fillId="2" borderId="0" xfId="0" applyNumberFormat="1" applyFont="1" applyFill="1" applyAlignment="1">
      <alignment horizontal="center" vertical="center" readingOrder="1"/>
    </xf>
    <xf numFmtId="1" fontId="35" fillId="2" borderId="13" xfId="0" applyNumberFormat="1" applyFont="1" applyFill="1" applyBorder="1" applyAlignment="1">
      <alignment horizontal="center" vertical="center" readingOrder="1"/>
    </xf>
    <xf numFmtId="165" fontId="44" fillId="4" borderId="14" xfId="0" applyNumberFormat="1" applyFont="1" applyFill="1" applyBorder="1" applyAlignment="1">
      <alignment horizontal="center" vertical="center" wrapText="1"/>
    </xf>
    <xf numFmtId="165" fontId="44" fillId="3" borderId="14" xfId="0" applyNumberFormat="1" applyFont="1" applyFill="1" applyBorder="1" applyAlignment="1">
      <alignment horizontal="center" vertical="center" wrapText="1"/>
    </xf>
    <xf numFmtId="3" fontId="34" fillId="5" borderId="10" xfId="0" applyNumberFormat="1" applyFont="1" applyFill="1" applyBorder="1" applyAlignment="1">
      <alignment horizontal="center" vertical="center" readingOrder="1"/>
    </xf>
    <xf numFmtId="3" fontId="22" fillId="5" borderId="2" xfId="0" applyNumberFormat="1" applyFont="1" applyFill="1" applyBorder="1" applyAlignment="1">
      <alignment horizontal="center" vertical="center"/>
    </xf>
    <xf numFmtId="3" fontId="22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4" fillId="5" borderId="10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 readingOrder="2"/>
    </xf>
    <xf numFmtId="0" fontId="34" fillId="5" borderId="10" xfId="0" applyFont="1" applyFill="1" applyBorder="1" applyAlignment="1">
      <alignment horizontal="center" vertical="center" wrapText="1" readingOrder="1"/>
    </xf>
    <xf numFmtId="0" fontId="53" fillId="5" borderId="10" xfId="0" applyFont="1" applyFill="1" applyBorder="1" applyAlignment="1">
      <alignment horizontal="center" vertical="center" shrinkToFit="1"/>
    </xf>
    <xf numFmtId="0" fontId="34" fillId="5" borderId="23" xfId="0" applyFont="1" applyFill="1" applyBorder="1" applyAlignment="1">
      <alignment horizontal="center" vertical="center" wrapText="1" readingOrder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 readingOrder="2"/>
    </xf>
    <xf numFmtId="0" fontId="34" fillId="7" borderId="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34" fillId="7" borderId="10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 readingOrder="1"/>
    </xf>
    <xf numFmtId="0" fontId="34" fillId="2" borderId="10" xfId="0" applyFont="1" applyFill="1" applyBorder="1" applyAlignment="1">
      <alignment horizontal="center" vertical="center" wrapText="1" readingOrder="1"/>
    </xf>
    <xf numFmtId="0" fontId="34" fillId="2" borderId="2" xfId="0" applyFont="1" applyFill="1" applyBorder="1" applyAlignment="1">
      <alignment horizontal="center" vertical="center" readingOrder="1"/>
    </xf>
    <xf numFmtId="0" fontId="52" fillId="0" borderId="0" xfId="0" applyFont="1" applyAlignment="1">
      <alignment horizontal="center" vertical="center" readingOrder="2"/>
    </xf>
    <xf numFmtId="0" fontId="56" fillId="2" borderId="2" xfId="0" applyFont="1" applyFill="1" applyBorder="1" applyAlignment="1">
      <alignment horizontal="center" vertical="center" wrapText="1" readingOrder="2"/>
    </xf>
    <xf numFmtId="0" fontId="56" fillId="2" borderId="0" xfId="0" applyFont="1" applyFill="1" applyAlignment="1">
      <alignment horizontal="center" vertical="center" wrapText="1" readingOrder="2"/>
    </xf>
    <xf numFmtId="165" fontId="4" fillId="3" borderId="13" xfId="0" applyNumberFormat="1" applyFont="1" applyFill="1" applyBorder="1" applyAlignment="1">
      <alignment horizontal="center" vertical="center" readingOrder="1"/>
    </xf>
    <xf numFmtId="165" fontId="4" fillId="3" borderId="2" xfId="0" applyNumberFormat="1" applyFont="1" applyFill="1" applyBorder="1" applyAlignment="1">
      <alignment horizontal="center" vertical="center" readingOrder="1"/>
    </xf>
    <xf numFmtId="165" fontId="4" fillId="4" borderId="13" xfId="0" applyNumberFormat="1" applyFont="1" applyFill="1" applyBorder="1" applyAlignment="1">
      <alignment horizontal="center" vertical="center" readingOrder="1"/>
    </xf>
    <xf numFmtId="165" fontId="4" fillId="3" borderId="13" xfId="0" applyNumberFormat="1" applyFont="1" applyFill="1" applyBorder="1" applyAlignment="1">
      <alignment horizontal="center" vertical="center" wrapText="1" readingOrder="1"/>
    </xf>
    <xf numFmtId="165" fontId="4" fillId="3" borderId="2" xfId="0" applyNumberFormat="1" applyFont="1" applyFill="1" applyBorder="1" applyAlignment="1">
      <alignment horizontal="center" vertical="center" wrapText="1" readingOrder="1"/>
    </xf>
    <xf numFmtId="165" fontId="4" fillId="4" borderId="2" xfId="0" applyNumberFormat="1" applyFont="1" applyFill="1" applyBorder="1" applyAlignment="1">
      <alignment horizontal="center" vertical="center" readingOrder="1"/>
    </xf>
    <xf numFmtId="165" fontId="4" fillId="4" borderId="13" xfId="0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2" fillId="0" borderId="0" xfId="0" applyFont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10" xfId="0" applyFont="1" applyFill="1" applyBorder="1" applyAlignment="1">
      <alignment horizontal="center" vertical="center" readingOrder="2"/>
    </xf>
    <xf numFmtId="0" fontId="35" fillId="2" borderId="2" xfId="0" applyFont="1" applyFill="1" applyBorder="1" applyAlignment="1">
      <alignment horizontal="center" vertical="center" wrapText="1" readingOrder="1"/>
    </xf>
    <xf numFmtId="0" fontId="34" fillId="2" borderId="2" xfId="0" applyFont="1" applyFill="1" applyBorder="1" applyAlignment="1">
      <alignment horizontal="center" vertical="center" wrapText="1" readingOrder="2"/>
    </xf>
    <xf numFmtId="0" fontId="34" fillId="2" borderId="2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3" readingOrder="2"/>
    </xf>
    <xf numFmtId="0" fontId="60" fillId="0" borderId="0" xfId="0" applyFont="1"/>
    <xf numFmtId="0" fontId="57" fillId="0" borderId="0" xfId="0" applyFont="1"/>
    <xf numFmtId="0" fontId="57" fillId="0" borderId="0" xfId="0" applyFont="1" applyAlignment="1">
      <alignment readingOrder="2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left" readingOrder="2"/>
    </xf>
    <xf numFmtId="0" fontId="52" fillId="0" borderId="0" xfId="0" applyFont="1" applyAlignment="1">
      <alignment horizontal="right" vertical="center" readingOrder="2"/>
    </xf>
    <xf numFmtId="0" fontId="57" fillId="0" borderId="0" xfId="0" applyFont="1" applyAlignment="1">
      <alignment vertical="center"/>
    </xf>
    <xf numFmtId="0" fontId="61" fillId="0" borderId="0" xfId="0" applyFont="1" applyAlignment="1">
      <alignment vertical="center" readingOrder="2"/>
    </xf>
    <xf numFmtId="1" fontId="34" fillId="2" borderId="13" xfId="0" applyNumberFormat="1" applyFont="1" applyFill="1" applyBorder="1" applyAlignment="1">
      <alignment horizontal="center" vertical="center" readingOrder="1"/>
    </xf>
    <xf numFmtId="0" fontId="16" fillId="0" borderId="0" xfId="0" applyFont="1" applyAlignment="1">
      <alignment horizontal="right" vertical="center" indent="1" readingOrder="2"/>
    </xf>
    <xf numFmtId="0" fontId="52" fillId="0" borderId="0" xfId="0" applyFont="1" applyAlignment="1">
      <alignment horizontal="right" vertical="center"/>
    </xf>
    <xf numFmtId="165" fontId="35" fillId="2" borderId="2" xfId="0" applyNumberFormat="1" applyFont="1" applyFill="1" applyBorder="1" applyAlignment="1">
      <alignment horizontal="center" vertical="center" wrapText="1" readingOrder="1"/>
    </xf>
    <xf numFmtId="165" fontId="35" fillId="2" borderId="10" xfId="0" applyNumberFormat="1" applyFont="1" applyFill="1" applyBorder="1" applyAlignment="1">
      <alignment horizontal="center" vertical="center" wrapText="1" readingOrder="1"/>
    </xf>
    <xf numFmtId="3" fontId="52" fillId="3" borderId="2" xfId="0" applyNumberFormat="1" applyFont="1" applyFill="1" applyBorder="1" applyAlignment="1">
      <alignment horizontal="center" vertical="center" readingOrder="1"/>
    </xf>
    <xf numFmtId="3" fontId="52" fillId="3" borderId="23" xfId="0" applyNumberFormat="1" applyFont="1" applyFill="1" applyBorder="1" applyAlignment="1">
      <alignment horizontal="center" vertical="center" readingOrder="1"/>
    </xf>
    <xf numFmtId="3" fontId="52" fillId="4" borderId="2" xfId="0" applyNumberFormat="1" applyFont="1" applyFill="1" applyBorder="1" applyAlignment="1">
      <alignment horizontal="center" vertical="center" readingOrder="1"/>
    </xf>
    <xf numFmtId="3" fontId="52" fillId="4" borderId="23" xfId="0" applyNumberFormat="1" applyFont="1" applyFill="1" applyBorder="1" applyAlignment="1">
      <alignment horizontal="center" vertical="center" readingOrder="1"/>
    </xf>
    <xf numFmtId="3" fontId="50" fillId="5" borderId="2" xfId="0" applyNumberFormat="1" applyFont="1" applyFill="1" applyBorder="1" applyAlignment="1">
      <alignment horizontal="center" vertical="center" readingOrder="1"/>
    </xf>
    <xf numFmtId="3" fontId="50" fillId="5" borderId="23" xfId="0" applyNumberFormat="1" applyFont="1" applyFill="1" applyBorder="1" applyAlignment="1">
      <alignment horizontal="center" vertical="center" readingOrder="1"/>
    </xf>
    <xf numFmtId="3" fontId="16" fillId="3" borderId="2" xfId="0" applyNumberFormat="1" applyFont="1" applyFill="1" applyBorder="1" applyAlignment="1">
      <alignment horizontal="center" vertical="center" readingOrder="1"/>
    </xf>
    <xf numFmtId="3" fontId="16" fillId="3" borderId="2" xfId="0" applyNumberFormat="1" applyFont="1" applyFill="1" applyBorder="1" applyAlignment="1">
      <alignment horizontal="center" vertical="center" wrapText="1" readingOrder="1"/>
    </xf>
    <xf numFmtId="3" fontId="16" fillId="3" borderId="10" xfId="0" applyNumberFormat="1" applyFont="1" applyFill="1" applyBorder="1" applyAlignment="1">
      <alignment horizontal="center" vertical="center" wrapText="1" readingOrder="1"/>
    </xf>
    <xf numFmtId="3" fontId="16" fillId="4" borderId="2" xfId="0" applyNumberFormat="1" applyFont="1" applyFill="1" applyBorder="1" applyAlignment="1">
      <alignment horizontal="center" vertical="center" readingOrder="1"/>
    </xf>
    <xf numFmtId="3" fontId="16" fillId="4" borderId="2" xfId="0" applyNumberFormat="1" applyFont="1" applyFill="1" applyBorder="1" applyAlignment="1">
      <alignment horizontal="center" vertical="center" wrapText="1" readingOrder="1"/>
    </xf>
    <xf numFmtId="3" fontId="16" fillId="4" borderId="10" xfId="0" applyNumberFormat="1" applyFont="1" applyFill="1" applyBorder="1" applyAlignment="1">
      <alignment horizontal="center" vertical="center" wrapText="1" readingOrder="1"/>
    </xf>
    <xf numFmtId="3" fontId="50" fillId="7" borderId="2" xfId="0" applyNumberFormat="1" applyFont="1" applyFill="1" applyBorder="1" applyAlignment="1">
      <alignment horizontal="center" vertical="center" wrapText="1" readingOrder="1"/>
    </xf>
    <xf numFmtId="3" fontId="50" fillId="7" borderId="10" xfId="0" applyNumberFormat="1" applyFont="1" applyFill="1" applyBorder="1" applyAlignment="1">
      <alignment horizontal="center" vertical="center" wrapText="1" readingOrder="1"/>
    </xf>
    <xf numFmtId="0" fontId="62" fillId="0" borderId="0" xfId="0" applyFont="1"/>
    <xf numFmtId="0" fontId="5" fillId="0" borderId="0" xfId="0" applyFont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 readingOrder="1"/>
    </xf>
    <xf numFmtId="0" fontId="10" fillId="3" borderId="17" xfId="0" applyFont="1" applyFill="1" applyBorder="1" applyAlignment="1">
      <alignment horizontal="center" vertical="center" readingOrder="1"/>
    </xf>
    <xf numFmtId="0" fontId="10" fillId="4" borderId="13" xfId="0" applyFont="1" applyFill="1" applyBorder="1" applyAlignment="1">
      <alignment horizontal="center" vertical="center" readingOrder="1"/>
    </xf>
    <xf numFmtId="0" fontId="52" fillId="0" borderId="0" xfId="0" applyFont="1" applyAlignment="1">
      <alignment vertical="center" readingOrder="2"/>
    </xf>
    <xf numFmtId="3" fontId="63" fillId="9" borderId="0" xfId="0" applyNumberFormat="1" applyFont="1" applyFill="1" applyBorder="1" applyAlignment="1">
      <alignment horizontal="center" vertical="center" readingOrder="1"/>
    </xf>
    <xf numFmtId="165" fontId="52" fillId="4" borderId="13" xfId="0" applyNumberFormat="1" applyFont="1" applyFill="1" applyBorder="1" applyAlignment="1">
      <alignment horizontal="center" vertical="center" wrapText="1"/>
    </xf>
    <xf numFmtId="165" fontId="52" fillId="3" borderId="13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readingOrder="1"/>
    </xf>
    <xf numFmtId="0" fontId="18" fillId="4" borderId="2" xfId="0" applyFont="1" applyFill="1" applyBorder="1" applyAlignment="1">
      <alignment horizontal="left" vertical="center" wrapText="1" indent="1" readingOrder="1"/>
    </xf>
    <xf numFmtId="0" fontId="18" fillId="3" borderId="2" xfId="0" applyFont="1" applyFill="1" applyBorder="1" applyAlignment="1">
      <alignment horizontal="left" vertical="center" wrapText="1" indent="1" readingOrder="1"/>
    </xf>
    <xf numFmtId="0" fontId="16" fillId="0" borderId="0" xfId="0" applyFont="1" applyAlignment="1">
      <alignment vertical="center" readingOrder="2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readingOrder="2"/>
    </xf>
    <xf numFmtId="3" fontId="49" fillId="6" borderId="2" xfId="0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right" vertical="center" indent="2" readingOrder="2"/>
    </xf>
    <xf numFmtId="0" fontId="5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4" fillId="7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 indent="1" readingOrder="2"/>
    </xf>
    <xf numFmtId="0" fontId="18" fillId="0" borderId="0" xfId="0" applyFont="1" applyAlignment="1">
      <alignment horizontal="right" vertical="center" readingOrder="2"/>
    </xf>
    <xf numFmtId="0" fontId="52" fillId="0" borderId="0" xfId="0" applyFont="1" applyAlignment="1">
      <alignment horizontal="right" vertical="center" indent="1" readingOrder="2"/>
    </xf>
    <xf numFmtId="0" fontId="57" fillId="0" borderId="0" xfId="0" applyFont="1" applyAlignment="1">
      <alignment horizontal="right"/>
    </xf>
    <xf numFmtId="165" fontId="4" fillId="4" borderId="2" xfId="0" applyNumberFormat="1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left" vertical="center" readingOrder="2"/>
    </xf>
    <xf numFmtId="0" fontId="64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right" vertical="center" readingOrder="2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right" vertical="center" indent="11" readingOrder="2"/>
    </xf>
    <xf numFmtId="0" fontId="12" fillId="3" borderId="2" xfId="0" applyFont="1" applyFill="1" applyBorder="1" applyAlignment="1">
      <alignment horizontal="center" vertical="center" wrapText="1" readingOrder="2"/>
    </xf>
    <xf numFmtId="0" fontId="12" fillId="6" borderId="2" xfId="0" applyFont="1" applyFill="1" applyBorder="1" applyAlignment="1">
      <alignment horizontal="center" vertical="center" wrapText="1" readingOrder="2"/>
    </xf>
    <xf numFmtId="0" fontId="63" fillId="0" borderId="0" xfId="0" applyFont="1" applyFill="1" applyBorder="1" applyAlignment="1">
      <alignment horizontal="center" vertical="center" wrapText="1" readingOrder="1"/>
    </xf>
    <xf numFmtId="0" fontId="51" fillId="0" borderId="0" xfId="0" applyFont="1" applyFill="1" applyBorder="1" applyAlignment="1">
      <alignment horizontal="center" vertical="center" wrapText="1" readingOrder="1"/>
    </xf>
    <xf numFmtId="0" fontId="51" fillId="0" borderId="0" xfId="0" applyFont="1" applyFill="1" applyBorder="1" applyAlignment="1">
      <alignment horizontal="center" vertical="center" readingOrder="2"/>
    </xf>
    <xf numFmtId="3" fontId="10" fillId="10" borderId="14" xfId="0" applyNumberFormat="1" applyFont="1" applyFill="1" applyBorder="1" applyAlignment="1">
      <alignment horizontal="center" vertical="center" wrapText="1" readingOrder="1"/>
    </xf>
    <xf numFmtId="3" fontId="10" fillId="10" borderId="10" xfId="0" applyNumberFormat="1" applyFont="1" applyFill="1" applyBorder="1" applyAlignment="1">
      <alignment horizontal="center" vertical="center" wrapText="1" readingOrder="1"/>
    </xf>
    <xf numFmtId="168" fontId="0" fillId="0" borderId="0" xfId="0" applyNumberFormat="1"/>
    <xf numFmtId="3" fontId="65" fillId="5" borderId="0" xfId="0" applyNumberFormat="1" applyFont="1" applyFill="1" applyAlignment="1">
      <alignment horizontal="center" wrapText="1" readingOrder="1"/>
    </xf>
    <xf numFmtId="167" fontId="0" fillId="0" borderId="0" xfId="0" applyNumberFormat="1"/>
    <xf numFmtId="0" fontId="16" fillId="0" borderId="0" xfId="0" applyFont="1"/>
    <xf numFmtId="3" fontId="48" fillId="6" borderId="10" xfId="6" applyNumberFormat="1" applyFont="1" applyFill="1" applyBorder="1" applyAlignment="1">
      <alignment horizontal="center" vertical="center" readingOrder="1"/>
    </xf>
    <xf numFmtId="3" fontId="48" fillId="10" borderId="10" xfId="6" applyNumberFormat="1" applyFont="1" applyFill="1" applyBorder="1" applyAlignment="1">
      <alignment horizontal="center" vertical="center" readingOrder="1"/>
    </xf>
    <xf numFmtId="0" fontId="0" fillId="11" borderId="0" xfId="0" applyFill="1"/>
    <xf numFmtId="0" fontId="36" fillId="0" borderId="0" xfId="0" applyFont="1"/>
    <xf numFmtId="3" fontId="20" fillId="3" borderId="10" xfId="6" applyNumberFormat="1" applyFont="1" applyFill="1" applyBorder="1" applyAlignment="1">
      <alignment horizontal="center" vertical="center" readingOrder="1"/>
    </xf>
    <xf numFmtId="3" fontId="20" fillId="10" borderId="10" xfId="6" applyNumberFormat="1" applyFont="1" applyFill="1" applyBorder="1" applyAlignment="1">
      <alignment horizontal="center" vertical="center" readingOrder="1"/>
    </xf>
    <xf numFmtId="3" fontId="4" fillId="4" borderId="8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24" fillId="0" borderId="0" xfId="0" applyFont="1" applyAlignment="1"/>
    <xf numFmtId="0" fontId="57" fillId="0" borderId="0" xfId="0" applyFont="1" applyAlignment="1"/>
    <xf numFmtId="0" fontId="5" fillId="0" borderId="0" xfId="0" applyFont="1" applyAlignment="1">
      <alignment horizontal="right" vertical="center" indent="1"/>
    </xf>
    <xf numFmtId="0" fontId="22" fillId="2" borderId="2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 readingOrder="2"/>
    </xf>
    <xf numFmtId="0" fontId="40" fillId="2" borderId="43" xfId="0" applyFont="1" applyFill="1" applyBorder="1" applyAlignment="1">
      <alignment horizontal="center" vertical="center" wrapText="1" readingOrder="2"/>
    </xf>
    <xf numFmtId="0" fontId="40" fillId="2" borderId="44" xfId="0" applyFont="1" applyFill="1" applyBorder="1" applyAlignment="1">
      <alignment horizontal="center" vertical="center" wrapText="1" readingOrder="2"/>
    </xf>
    <xf numFmtId="3" fontId="41" fillId="3" borderId="27" xfId="0" applyNumberFormat="1" applyFont="1" applyFill="1" applyBorder="1" applyAlignment="1">
      <alignment horizontal="center" vertical="center" wrapText="1"/>
    </xf>
    <xf numFmtId="3" fontId="41" fillId="4" borderId="27" xfId="0" applyNumberFormat="1" applyFont="1" applyFill="1" applyBorder="1" applyAlignment="1">
      <alignment horizontal="center" vertical="center" wrapText="1"/>
    </xf>
    <xf numFmtId="3" fontId="41" fillId="4" borderId="18" xfId="0" applyNumberFormat="1" applyFont="1" applyFill="1" applyBorder="1" applyAlignment="1">
      <alignment horizontal="center" vertical="center" wrapText="1"/>
    </xf>
    <xf numFmtId="165" fontId="67" fillId="0" borderId="0" xfId="0" applyNumberFormat="1" applyFont="1" applyAlignment="1">
      <alignment horizontal="center"/>
    </xf>
    <xf numFmtId="3" fontId="4" fillId="3" borderId="10" xfId="0" applyNumberFormat="1" applyFont="1" applyFill="1" applyBorder="1" applyAlignment="1">
      <alignment horizontal="center" vertical="center" readingOrder="1"/>
    </xf>
    <xf numFmtId="0" fontId="30" fillId="0" borderId="0" xfId="0" applyFont="1" applyAlignment="1">
      <alignment horizontal="left" vertical="center" readingOrder="2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 vertical="center" readingOrder="1"/>
    </xf>
    <xf numFmtId="0" fontId="8" fillId="0" borderId="0" xfId="0" applyFont="1" applyAlignment="1">
      <alignment horizontal="right" readingOrder="2"/>
    </xf>
    <xf numFmtId="3" fontId="0" fillId="0" borderId="0" xfId="0" applyNumberFormat="1" applyAlignment="1">
      <alignment horizontal="right"/>
    </xf>
    <xf numFmtId="0" fontId="9" fillId="0" borderId="0" xfId="0" applyFont="1" applyAlignment="1">
      <alignment horizontal="right" vertical="center" readingOrder="2"/>
    </xf>
    <xf numFmtId="0" fontId="39" fillId="2" borderId="0" xfId="0" applyFont="1" applyFill="1" applyBorder="1" applyAlignment="1">
      <alignment horizontal="center" vertical="center" wrapText="1" readingOrder="1"/>
    </xf>
    <xf numFmtId="0" fontId="39" fillId="2" borderId="7" xfId="0" applyFont="1" applyFill="1" applyBorder="1" applyAlignment="1">
      <alignment horizontal="center" vertical="center" wrapText="1" readingOrder="1"/>
    </xf>
    <xf numFmtId="0" fontId="40" fillId="2" borderId="4" xfId="0" applyFont="1" applyFill="1" applyBorder="1" applyAlignment="1">
      <alignment horizontal="center" vertical="center" wrapText="1" readingOrder="1"/>
    </xf>
    <xf numFmtId="0" fontId="40" fillId="2" borderId="7" xfId="0" applyFont="1" applyFill="1" applyBorder="1" applyAlignment="1">
      <alignment horizontal="center" vertical="center" wrapText="1" readingOrder="1"/>
    </xf>
    <xf numFmtId="0" fontId="40" fillId="2" borderId="3" xfId="0" applyFont="1" applyFill="1" applyBorder="1" applyAlignment="1">
      <alignment horizontal="center" vertical="center" wrapText="1" readingOrder="1"/>
    </xf>
    <xf numFmtId="0" fontId="40" fillId="2" borderId="9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 readingOrder="2"/>
    </xf>
    <xf numFmtId="0" fontId="39" fillId="2" borderId="2" xfId="0" applyFont="1" applyFill="1" applyBorder="1" applyAlignment="1">
      <alignment horizontal="center" vertical="center" wrapText="1" readingOrder="2"/>
    </xf>
    <xf numFmtId="0" fontId="39" fillId="2" borderId="4" xfId="0" applyFont="1" applyFill="1" applyBorder="1" applyAlignment="1">
      <alignment horizontal="center" vertical="center" wrapText="1" readingOrder="2"/>
    </xf>
    <xf numFmtId="0" fontId="40" fillId="2" borderId="2" xfId="0" applyFont="1" applyFill="1" applyBorder="1" applyAlignment="1">
      <alignment horizontal="center" vertical="center" wrapText="1" readingOrder="2"/>
    </xf>
    <xf numFmtId="0" fontId="40" fillId="2" borderId="0" xfId="0" applyFont="1" applyFill="1" applyBorder="1" applyAlignment="1">
      <alignment horizontal="center" vertical="center" wrapText="1" readingOrder="2"/>
    </xf>
    <xf numFmtId="0" fontId="40" fillId="2" borderId="1" xfId="0" applyFont="1" applyFill="1" applyBorder="1" applyAlignment="1">
      <alignment horizontal="center" vertical="center" wrapText="1" readingOrder="2"/>
    </xf>
    <xf numFmtId="0" fontId="40" fillId="2" borderId="8" xfId="0" applyFont="1" applyFill="1" applyBorder="1" applyAlignment="1">
      <alignment horizontal="center" vertical="center" wrapText="1" readingOrder="2"/>
    </xf>
    <xf numFmtId="0" fontId="45" fillId="3" borderId="2" xfId="0" applyFont="1" applyFill="1" applyBorder="1" applyAlignment="1">
      <alignment horizontal="center" vertical="center" wrapText="1" readingOrder="1"/>
    </xf>
    <xf numFmtId="0" fontId="45" fillId="3" borderId="0" xfId="0" applyFont="1" applyFill="1" applyBorder="1" applyAlignment="1">
      <alignment horizontal="center" vertical="center" wrapText="1" readingOrder="1"/>
    </xf>
    <xf numFmtId="0" fontId="45" fillId="3" borderId="8" xfId="0" applyFont="1" applyFill="1" applyBorder="1" applyAlignment="1">
      <alignment horizontal="center" vertical="center" wrapText="1" readingOrder="1"/>
    </xf>
    <xf numFmtId="0" fontId="45" fillId="3" borderId="5" xfId="0" applyFont="1" applyFill="1" applyBorder="1" applyAlignment="1">
      <alignment horizontal="center" vertical="center" wrapText="1" readingOrder="1"/>
    </xf>
    <xf numFmtId="0" fontId="45" fillId="3" borderId="6" xfId="0" applyFont="1" applyFill="1" applyBorder="1" applyAlignment="1">
      <alignment horizontal="center" vertical="center" wrapText="1" readingOrder="1"/>
    </xf>
    <xf numFmtId="0" fontId="45" fillId="3" borderId="38" xfId="0" applyFont="1" applyFill="1" applyBorder="1" applyAlignment="1">
      <alignment horizontal="center" vertical="center" wrapText="1" readingOrder="1"/>
    </xf>
    <xf numFmtId="1" fontId="45" fillId="3" borderId="2" xfId="0" applyNumberFormat="1" applyFont="1" applyFill="1" applyBorder="1" applyAlignment="1">
      <alignment horizontal="center" vertical="center" wrapText="1" readingOrder="1"/>
    </xf>
    <xf numFmtId="1" fontId="45" fillId="3" borderId="0" xfId="0" applyNumberFormat="1" applyFont="1" applyFill="1" applyBorder="1" applyAlignment="1">
      <alignment horizontal="center" vertical="center" wrapText="1" readingOrder="1"/>
    </xf>
    <xf numFmtId="1" fontId="45" fillId="3" borderId="8" xfId="0" applyNumberFormat="1" applyFont="1" applyFill="1" applyBorder="1" applyAlignment="1">
      <alignment horizontal="center" vertical="center" wrapText="1" readingOrder="1"/>
    </xf>
    <xf numFmtId="1" fontId="45" fillId="3" borderId="5" xfId="0" applyNumberFormat="1" applyFont="1" applyFill="1" applyBorder="1" applyAlignment="1">
      <alignment horizontal="center" vertical="center" wrapText="1" readingOrder="1"/>
    </xf>
    <xf numFmtId="1" fontId="45" fillId="3" borderId="6" xfId="0" applyNumberFormat="1" applyFont="1" applyFill="1" applyBorder="1" applyAlignment="1">
      <alignment horizontal="center" vertical="center" wrapText="1" readingOrder="1"/>
    </xf>
    <xf numFmtId="1" fontId="45" fillId="3" borderId="38" xfId="0" applyNumberFormat="1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horizontal="right" vertical="center"/>
    </xf>
    <xf numFmtId="0" fontId="40" fillId="2" borderId="39" xfId="0" applyFont="1" applyFill="1" applyBorder="1" applyAlignment="1">
      <alignment horizontal="center" vertical="center" wrapText="1" readingOrder="1"/>
    </xf>
    <xf numFmtId="0" fontId="40" fillId="2" borderId="40" xfId="0" applyFont="1" applyFill="1" applyBorder="1" applyAlignment="1">
      <alignment horizontal="center" vertical="center" wrapText="1" readingOrder="1"/>
    </xf>
    <xf numFmtId="0" fontId="40" fillId="2" borderId="42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right" vertical="center" indent="15"/>
    </xf>
    <xf numFmtId="0" fontId="29" fillId="0" borderId="0" xfId="0" applyFont="1" applyAlignment="1">
      <alignment horizontal="left" vertical="center" readingOrder="2"/>
    </xf>
    <xf numFmtId="0" fontId="11" fillId="5" borderId="13" xfId="0" applyFont="1" applyFill="1" applyBorder="1" applyAlignment="1">
      <alignment horizontal="center" vertical="center" wrapText="1" readingOrder="2"/>
    </xf>
    <xf numFmtId="0" fontId="48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 readingOrder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/>
    </xf>
    <xf numFmtId="0" fontId="66" fillId="3" borderId="0" xfId="0" applyFont="1" applyFill="1" applyAlignment="1">
      <alignment horizontal="center" wrapText="1" readingOrder="2"/>
    </xf>
    <xf numFmtId="0" fontId="66" fillId="4" borderId="0" xfId="0" applyFont="1" applyFill="1" applyAlignment="1">
      <alignment horizontal="center" wrapText="1" readingOrder="2"/>
    </xf>
    <xf numFmtId="0" fontId="66" fillId="4" borderId="0" xfId="0" applyFont="1" applyFill="1" applyAlignment="1">
      <alignment horizontal="center" readingOrder="2"/>
    </xf>
    <xf numFmtId="0" fontId="5" fillId="0" borderId="0" xfId="0" applyFont="1" applyAlignment="1">
      <alignment horizontal="left" vertical="center"/>
    </xf>
    <xf numFmtId="3" fontId="0" fillId="0" borderId="0" xfId="0" applyNumberFormat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 readingOrder="2"/>
    </xf>
    <xf numFmtId="0" fontId="63" fillId="0" borderId="0" xfId="0" applyFont="1" applyFill="1" applyBorder="1" applyAlignment="1">
      <alignment horizontal="center" vertical="center" wrapText="1" readingOrder="1"/>
    </xf>
    <xf numFmtId="0" fontId="51" fillId="0" borderId="0" xfId="0" applyFont="1" applyFill="1" applyBorder="1" applyAlignment="1">
      <alignment horizontal="center" vertical="center" wrapText="1" readingOrder="1"/>
    </xf>
    <xf numFmtId="0" fontId="51" fillId="0" borderId="0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right" vertical="center" indent="2"/>
    </xf>
    <xf numFmtId="0" fontId="12" fillId="0" borderId="0" xfId="0" applyFont="1" applyAlignment="1">
      <alignment horizontal="center" vertical="center" readingOrder="2"/>
    </xf>
    <xf numFmtId="0" fontId="49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right" vertical="center" indent="3" readingOrder="2"/>
    </xf>
    <xf numFmtId="3" fontId="20" fillId="4" borderId="14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3"/>
    </xf>
    <xf numFmtId="0" fontId="12" fillId="0" borderId="0" xfId="0" applyFont="1" applyAlignment="1">
      <alignment horizontal="center" vertical="center" readingOrder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4" readingOrder="2"/>
    </xf>
    <xf numFmtId="0" fontId="20" fillId="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readingOrder="2"/>
    </xf>
    <xf numFmtId="3" fontId="0" fillId="0" borderId="0" xfId="0" applyNumberFormat="1" applyAlignment="1">
      <alignment horizont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right" vertical="center" indent="6" readingOrder="2"/>
    </xf>
    <xf numFmtId="0" fontId="22" fillId="5" borderId="13" xfId="0" applyFont="1" applyFill="1" applyBorder="1" applyAlignment="1">
      <alignment horizontal="center" vertical="center" wrapText="1" readingOrder="2"/>
    </xf>
    <xf numFmtId="0" fontId="12" fillId="8" borderId="0" xfId="0" applyFont="1" applyFill="1" applyAlignment="1">
      <alignment horizontal="center" vertical="center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6" fillId="0" borderId="0" xfId="0" applyFont="1" applyAlignment="1">
      <alignment horizontal="right" vertical="center" indent="7" readingOrder="2"/>
    </xf>
    <xf numFmtId="0" fontId="34" fillId="5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2" fillId="5" borderId="11" xfId="0" applyFont="1" applyFill="1" applyBorder="1" applyAlignment="1">
      <alignment horizontal="center" vertical="center" readingOrder="2"/>
    </xf>
    <xf numFmtId="0" fontId="34" fillId="5" borderId="4" xfId="0" applyFont="1" applyFill="1" applyBorder="1" applyAlignment="1">
      <alignment horizontal="center" vertical="center" wrapText="1" readingOrder="1"/>
    </xf>
    <xf numFmtId="0" fontId="34" fillId="5" borderId="7" xfId="0" applyFont="1" applyFill="1" applyBorder="1" applyAlignment="1">
      <alignment horizontal="center" vertical="center" wrapText="1" readingOrder="1"/>
    </xf>
    <xf numFmtId="0" fontId="34" fillId="5" borderId="9" xfId="0" applyFont="1" applyFill="1" applyBorder="1" applyAlignment="1">
      <alignment horizontal="center" vertical="center" wrapText="1" readingOrder="1"/>
    </xf>
    <xf numFmtId="0" fontId="34" fillId="5" borderId="4" xfId="0" applyFont="1" applyFill="1" applyBorder="1" applyAlignment="1">
      <alignment horizontal="center" vertical="center" readingOrder="1"/>
    </xf>
    <xf numFmtId="0" fontId="34" fillId="5" borderId="7" xfId="0" applyFont="1" applyFill="1" applyBorder="1" applyAlignment="1">
      <alignment horizontal="center" vertical="center" readingOrder="1"/>
    </xf>
    <xf numFmtId="0" fontId="34" fillId="5" borderId="2" xfId="0" applyFont="1" applyFill="1" applyBorder="1" applyAlignment="1">
      <alignment horizontal="center" vertical="center" wrapText="1" readingOrder="1"/>
    </xf>
    <xf numFmtId="0" fontId="34" fillId="5" borderId="0" xfId="0" applyFont="1" applyFill="1" applyBorder="1" applyAlignment="1">
      <alignment horizontal="center" vertical="center" wrapText="1" readingOrder="1"/>
    </xf>
    <xf numFmtId="0" fontId="34" fillId="5" borderId="8" xfId="0" applyFont="1" applyFill="1" applyBorder="1" applyAlignment="1">
      <alignment horizontal="center" vertical="center" wrapText="1" readingOrder="1"/>
    </xf>
    <xf numFmtId="0" fontId="34" fillId="5" borderId="13" xfId="0" applyFont="1" applyFill="1" applyBorder="1" applyAlignment="1">
      <alignment horizontal="center" vertical="center" wrapText="1" readingOrder="2"/>
    </xf>
    <xf numFmtId="0" fontId="34" fillId="5" borderId="2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readingOrder="2"/>
    </xf>
    <xf numFmtId="0" fontId="34" fillId="5" borderId="7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4" fillId="5" borderId="13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4" fillId="5" borderId="22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readingOrder="2"/>
    </xf>
    <xf numFmtId="0" fontId="34" fillId="5" borderId="31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 readingOrder="2"/>
    </xf>
    <xf numFmtId="0" fontId="34" fillId="5" borderId="8" xfId="0" applyFont="1" applyFill="1" applyBorder="1" applyAlignment="1">
      <alignment horizontal="center" vertical="center" wrapText="1" readingOrder="2"/>
    </xf>
    <xf numFmtId="0" fontId="34" fillId="5" borderId="10" xfId="0" applyFont="1" applyFill="1" applyBorder="1" applyAlignment="1">
      <alignment horizontal="center" vertical="center" wrapText="1" readingOrder="1"/>
    </xf>
    <xf numFmtId="0" fontId="53" fillId="5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 indent="8"/>
    </xf>
    <xf numFmtId="0" fontId="34" fillId="5" borderId="13" xfId="0" applyFont="1" applyFill="1" applyBorder="1" applyAlignment="1">
      <alignment horizontal="center" vertical="center" wrapText="1" readingOrder="1"/>
    </xf>
    <xf numFmtId="0" fontId="34" fillId="5" borderId="23" xfId="0" applyFont="1" applyFill="1" applyBorder="1" applyAlignment="1">
      <alignment horizontal="center" vertical="center" wrapText="1" readingOrder="1"/>
    </xf>
    <xf numFmtId="0" fontId="34" fillId="5" borderId="24" xfId="0" applyFont="1" applyFill="1" applyBorder="1" applyAlignment="1">
      <alignment horizontal="center" vertical="center" readingOrder="2"/>
    </xf>
    <xf numFmtId="0" fontId="34" fillId="7" borderId="2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 readingOrder="2"/>
    </xf>
    <xf numFmtId="0" fontId="34" fillId="7" borderId="8" xfId="0" applyFont="1" applyFill="1" applyBorder="1" applyAlignment="1">
      <alignment horizontal="center" vertical="center" wrapText="1" readingOrder="2"/>
    </xf>
    <xf numFmtId="0" fontId="34" fillId="7" borderId="2" xfId="0" applyFont="1" applyFill="1" applyBorder="1" applyAlignment="1">
      <alignment horizontal="center" vertical="center" wrapText="1" readingOrder="1"/>
    </xf>
    <xf numFmtId="0" fontId="34" fillId="7" borderId="8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34" fillId="7" borderId="11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 wrapText="1"/>
    </xf>
    <xf numFmtId="0" fontId="34" fillId="7" borderId="2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4" fillId="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indent="4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 indent="16"/>
    </xf>
    <xf numFmtId="0" fontId="34" fillId="7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12"/>
    </xf>
    <xf numFmtId="0" fontId="59" fillId="0" borderId="0" xfId="0" applyFont="1" applyAlignment="1">
      <alignment horizontal="right" vertical="center" indent="8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 readingOrder="1"/>
    </xf>
    <xf numFmtId="0" fontId="34" fillId="2" borderId="17" xfId="0" applyFont="1" applyFill="1" applyBorder="1" applyAlignment="1">
      <alignment horizontal="center" vertical="center" wrapText="1" readingOrder="1"/>
    </xf>
    <xf numFmtId="0" fontId="34" fillId="2" borderId="13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 readingOrder="2"/>
    </xf>
    <xf numFmtId="0" fontId="22" fillId="2" borderId="7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 readingOrder="1"/>
    </xf>
    <xf numFmtId="0" fontId="34" fillId="2" borderId="7" xfId="0" applyFont="1" applyFill="1" applyBorder="1" applyAlignment="1">
      <alignment horizontal="center" vertical="center" wrapText="1" readingOrder="1"/>
    </xf>
    <xf numFmtId="0" fontId="34" fillId="2" borderId="9" xfId="0" applyFont="1" applyFill="1" applyBorder="1" applyAlignment="1">
      <alignment horizontal="center" vertical="center" wrapText="1" readingOrder="1"/>
    </xf>
    <xf numFmtId="0" fontId="34" fillId="2" borderId="11" xfId="0" applyFont="1" applyFill="1" applyBorder="1" applyAlignment="1">
      <alignment horizontal="center" vertical="center" readingOrder="1"/>
    </xf>
    <xf numFmtId="0" fontId="34" fillId="2" borderId="7" xfId="0" applyFont="1" applyFill="1" applyBorder="1" applyAlignment="1">
      <alignment horizontal="center" vertical="center" readingOrder="1"/>
    </xf>
    <xf numFmtId="0" fontId="34" fillId="2" borderId="2" xfId="0" applyFont="1" applyFill="1" applyBorder="1" applyAlignment="1">
      <alignment horizontal="center" vertical="center" wrapText="1" readingOrder="1"/>
    </xf>
    <xf numFmtId="0" fontId="34" fillId="2" borderId="0" xfId="0" applyFont="1" applyFill="1" applyBorder="1" applyAlignment="1">
      <alignment horizontal="center" vertical="center" wrapText="1" readingOrder="1"/>
    </xf>
    <xf numFmtId="0" fontId="34" fillId="2" borderId="10" xfId="0" applyFont="1" applyFill="1" applyBorder="1" applyAlignment="1">
      <alignment horizontal="center" vertical="center" wrapText="1" readingOrder="1"/>
    </xf>
    <xf numFmtId="0" fontId="34" fillId="2" borderId="12" xfId="0" applyFont="1" applyFill="1" applyBorder="1" applyAlignment="1">
      <alignment horizontal="center" vertical="center" readingOrder="1"/>
    </xf>
    <xf numFmtId="0" fontId="34" fillId="2" borderId="2" xfId="0" applyFont="1" applyFill="1" applyBorder="1" applyAlignment="1">
      <alignment horizontal="center" vertical="center" readingOrder="1"/>
    </xf>
    <xf numFmtId="0" fontId="56" fillId="2" borderId="13" xfId="0" applyFont="1" applyFill="1" applyBorder="1" applyAlignment="1">
      <alignment horizontal="center" vertical="center" wrapText="1" readingOrder="2"/>
    </xf>
    <xf numFmtId="0" fontId="52" fillId="0" borderId="0" xfId="0" applyFont="1" applyAlignment="1">
      <alignment horizontal="center" vertical="center" readingOrder="2"/>
    </xf>
    <xf numFmtId="0" fontId="56" fillId="2" borderId="2" xfId="0" applyFont="1" applyFill="1" applyBorder="1" applyAlignment="1">
      <alignment horizontal="center" vertical="center" wrapText="1" readingOrder="2"/>
    </xf>
    <xf numFmtId="0" fontId="56" fillId="2" borderId="0" xfId="0" applyFont="1" applyFill="1" applyAlignment="1">
      <alignment horizontal="center" vertical="center" wrapText="1" readingOrder="2"/>
    </xf>
    <xf numFmtId="0" fontId="56" fillId="2" borderId="8" xfId="0" applyFont="1" applyFill="1" applyBorder="1" applyAlignment="1">
      <alignment horizontal="center" vertical="center" wrapText="1" readingOrder="2"/>
    </xf>
    <xf numFmtId="0" fontId="56" fillId="2" borderId="4" xfId="0" applyFont="1" applyFill="1" applyBorder="1" applyAlignment="1">
      <alignment horizontal="center" vertical="center" wrapText="1" readingOrder="2"/>
    </xf>
    <xf numFmtId="0" fontId="56" fillId="2" borderId="7" xfId="0" applyFont="1" applyFill="1" applyBorder="1" applyAlignment="1">
      <alignment horizontal="center" vertical="center" wrapText="1" readingOrder="2"/>
    </xf>
    <xf numFmtId="0" fontId="56" fillId="2" borderId="9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vertical="center" indent="6"/>
    </xf>
    <xf numFmtId="0" fontId="52" fillId="0" borderId="0" xfId="0" applyFont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readingOrder="1"/>
    </xf>
    <xf numFmtId="0" fontId="35" fillId="2" borderId="8" xfId="0" applyFont="1" applyFill="1" applyBorder="1" applyAlignment="1">
      <alignment horizontal="center" vertical="center" readingOrder="1"/>
    </xf>
    <xf numFmtId="0" fontId="34" fillId="2" borderId="8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right" vertical="center" indent="7"/>
    </xf>
    <xf numFmtId="0" fontId="22" fillId="2" borderId="13" xfId="0" applyFont="1" applyFill="1" applyBorder="1" applyAlignment="1">
      <alignment horizontal="center" vertical="center" readingOrder="2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10" xfId="0" applyFont="1" applyFill="1" applyBorder="1" applyAlignment="1">
      <alignment horizontal="center" vertical="center" readingOrder="2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 wrapText="1" readingOrder="1"/>
    </xf>
    <xf numFmtId="0" fontId="34" fillId="2" borderId="13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right" vertical="center" indent="13"/>
    </xf>
    <xf numFmtId="0" fontId="34" fillId="2" borderId="2" xfId="0" applyFont="1" applyFill="1" applyBorder="1" applyAlignment="1">
      <alignment horizontal="center" vertical="center" wrapText="1" readingOrder="2"/>
    </xf>
    <xf numFmtId="0" fontId="34" fillId="2" borderId="8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readingOrder="1"/>
    </xf>
    <xf numFmtId="0" fontId="59" fillId="0" borderId="0" xfId="0" applyFont="1" applyAlignment="1">
      <alignment horizontal="right" vertical="center" indent="3"/>
    </xf>
    <xf numFmtId="0" fontId="34" fillId="2" borderId="2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 readingOrder="2"/>
    </xf>
    <xf numFmtId="0" fontId="34" fillId="2" borderId="1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34" fillId="2" borderId="9" xfId="0" applyFont="1" applyFill="1" applyBorder="1" applyAlignment="1">
      <alignment horizontal="center" vertical="center" wrapText="1" readingOrder="2"/>
    </xf>
    <xf numFmtId="0" fontId="34" fillId="2" borderId="4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 readingOrder="2"/>
    </xf>
    <xf numFmtId="0" fontId="34" fillId="2" borderId="11" xfId="0" applyFont="1" applyFill="1" applyBorder="1" applyAlignment="1">
      <alignment horizontal="center" vertical="center" readingOrder="2"/>
    </xf>
    <xf numFmtId="0" fontId="34" fillId="2" borderId="7" xfId="0" applyFont="1" applyFill="1" applyBorder="1" applyAlignment="1">
      <alignment horizontal="center" vertical="center" readingOrder="2"/>
    </xf>
  </cellXfs>
  <cellStyles count="7">
    <cellStyle name="Comma" xfId="1" builtinId="3"/>
    <cellStyle name="Comma 2" xfId="6" xr:uid="{00000000-0005-0000-0000-000001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" xfId="5" builtinId="5"/>
    <cellStyle name="عادي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638175</xdr:rowOff>
    </xdr:from>
    <xdr:to>
      <xdr:col>9</xdr:col>
      <xdr:colOff>0</xdr:colOff>
      <xdr:row>2</xdr:row>
      <xdr:rowOff>19050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400050</xdr:colOff>
      <xdr:row>0</xdr:row>
      <xdr:rowOff>0</xdr:rowOff>
    </xdr:from>
    <xdr:to>
      <xdr:col>1</xdr:col>
      <xdr:colOff>3388179</xdr:colOff>
      <xdr:row>1</xdr:row>
      <xdr:rowOff>612322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0901214" y="0"/>
          <a:ext cx="2988129" cy="925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600073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752474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442382</xdr:colOff>
      <xdr:row>0</xdr:row>
      <xdr:rowOff>52916</xdr:rowOff>
    </xdr:from>
    <xdr:ext cx="1929329" cy="77258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083329" y="52916"/>
          <a:ext cx="1929329" cy="772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1360</xdr:colOff>
      <xdr:row>2</xdr:row>
      <xdr:rowOff>19050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512618</xdr:colOff>
      <xdr:row>2</xdr:row>
      <xdr:rowOff>9524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676275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647700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361950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91251" y="0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550068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638174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0</xdr:col>
      <xdr:colOff>2057400</xdr:colOff>
      <xdr:row>1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58025" y="13335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480459" cy="63246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974581" y="114298"/>
          <a:ext cx="1480459" cy="63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2120265" cy="80569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34775" y="114299"/>
          <a:ext cx="2120265" cy="80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853565" cy="70151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01475" y="114299"/>
          <a:ext cx="1853565" cy="70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2137410" cy="81819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17630" y="114299"/>
          <a:ext cx="2137410" cy="818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83240</xdr:colOff>
      <xdr:row>1</xdr:row>
      <xdr:rowOff>48038</xdr:rowOff>
    </xdr:from>
    <xdr:ext cx="1736563" cy="66357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1729480" y="238538"/>
          <a:ext cx="1736563" cy="663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700357" cy="7332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754683" y="114298"/>
          <a:ext cx="1700357" cy="73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721306" cy="65042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733734" y="114299"/>
          <a:ext cx="1721306" cy="650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0</xdr:rowOff>
    </xdr:from>
    <xdr:to>
      <xdr:col>1</xdr:col>
      <xdr:colOff>521805</xdr:colOff>
      <xdr:row>2</xdr:row>
      <xdr:rowOff>140804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4385826" y="0"/>
          <a:ext cx="2310848" cy="521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802130" cy="68484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652910" y="114299"/>
          <a:ext cx="1802130" cy="68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190499</xdr:rowOff>
    </xdr:from>
    <xdr:ext cx="1524000" cy="66929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854840" y="175259"/>
          <a:ext cx="1524000" cy="66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933575" cy="7310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21465" y="114299"/>
          <a:ext cx="1933575" cy="731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908175" cy="74572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46865" y="114299"/>
          <a:ext cx="1908175" cy="745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838325" cy="66740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854813" y="114298"/>
          <a:ext cx="1838325" cy="667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088574" cy="46101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366466" y="114298"/>
          <a:ext cx="1088574" cy="461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114299</xdr:rowOff>
    </xdr:from>
    <xdr:ext cx="1552575" cy="66401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902465" y="114299"/>
          <a:ext cx="1552575" cy="66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2257425" cy="64843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97615" y="114298"/>
          <a:ext cx="2257425" cy="64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1</xdr:row>
      <xdr:rowOff>699654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81159" y="114298"/>
          <a:ext cx="1724890" cy="77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735331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6639" y="114298"/>
          <a:ext cx="181356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3</xdr:col>
      <xdr:colOff>0</xdr:colOff>
      <xdr:row>1</xdr:row>
      <xdr:rowOff>476250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1</xdr:row>
      <xdr:rowOff>619125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43774" y="114298"/>
          <a:ext cx="2009775" cy="695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867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1727199" cy="70485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45300" y="114298"/>
          <a:ext cx="1727199" cy="704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18694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68099" y="114298"/>
          <a:ext cx="218694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91715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63324" y="114298"/>
          <a:ext cx="2291715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114298</xdr:rowOff>
    </xdr:from>
    <xdr:ext cx="2057271" cy="78105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397768" y="114298"/>
          <a:ext cx="2057271" cy="781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114298</xdr:rowOff>
    </xdr:from>
    <xdr:ext cx="1194306" cy="83820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260734" y="114298"/>
          <a:ext cx="1194306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52624" cy="83820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3866093" y="0"/>
          <a:ext cx="1952624" cy="83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7319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67720" y="114298"/>
          <a:ext cx="228731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07358" cy="62389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4449329" y="114298"/>
          <a:ext cx="2207358" cy="623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779318</xdr:colOff>
      <xdr:row>2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009775" cy="83690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445264" y="114298"/>
          <a:ext cx="2009775" cy="836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167638</xdr:rowOff>
    </xdr:from>
    <xdr:ext cx="220980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115700" y="167638"/>
          <a:ext cx="220980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21981</xdr:colOff>
      <xdr:row>0</xdr:row>
      <xdr:rowOff>114299</xdr:rowOff>
    </xdr:from>
    <xdr:ext cx="2286414" cy="69899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4299220" y="114299"/>
          <a:ext cx="2286414" cy="69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145194" cy="69739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4187044" y="114298"/>
          <a:ext cx="2145194" cy="697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6426" cy="64770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102280" y="114298"/>
          <a:ext cx="2216426" cy="64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95525" cy="65271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1839540" y="114298"/>
          <a:ext cx="2295525" cy="65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87905" cy="65427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075266" y="114298"/>
          <a:ext cx="2287905" cy="65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212975" cy="77028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1071263" y="0"/>
          <a:ext cx="2212975" cy="770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47265" cy="5817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2097022" y="114298"/>
          <a:ext cx="2247265" cy="58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28850" cy="8423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226189" y="114298"/>
          <a:ext cx="222885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571500</xdr:colOff>
      <xdr:row>1</xdr:row>
      <xdr:rowOff>371476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114298</xdr:rowOff>
    </xdr:from>
    <xdr:ext cx="2218690" cy="61912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820259" y="114298"/>
          <a:ext cx="2218690" cy="6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1</xdr:col>
      <xdr:colOff>952500</xdr:colOff>
      <xdr:row>2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053125" y="154783"/>
          <a:ext cx="1897856" cy="73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1</xdr:col>
      <xdr:colOff>666750</xdr:colOff>
      <xdr:row>1</xdr:row>
      <xdr:rowOff>428625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مخصص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V40"/>
  <sheetViews>
    <sheetView showGridLines="0" rightToLeft="1" view="pageBreakPreview" topLeftCell="A22" zoomScale="70" zoomScaleNormal="80" zoomScaleSheetLayoutView="70" workbookViewId="0">
      <selection activeCell="C31" sqref="C31"/>
    </sheetView>
  </sheetViews>
  <sheetFormatPr defaultRowHeight="14.4"/>
  <cols>
    <col min="2" max="2" width="72.33203125" style="1" customWidth="1"/>
    <col min="3" max="3" width="15.77734375" style="1" customWidth="1"/>
    <col min="4" max="4" width="14.88671875" style="1" customWidth="1"/>
    <col min="5" max="5" width="15.33203125" style="1" customWidth="1"/>
    <col min="6" max="6" width="15.21875" style="1" customWidth="1"/>
    <col min="7" max="7" width="14.77734375" style="1" customWidth="1"/>
    <col min="8" max="8" width="15.21875" style="1" customWidth="1"/>
    <col min="9" max="9" width="83.109375" style="1" customWidth="1"/>
    <col min="10" max="10" width="9.109375" style="250" customWidth="1"/>
    <col min="11" max="11" width="10.109375" style="250" customWidth="1"/>
    <col min="12" max="12" width="11.33203125" style="250" customWidth="1"/>
    <col min="13" max="13" width="9.109375" style="250" customWidth="1"/>
    <col min="14" max="14" width="10.109375" style="250" customWidth="1"/>
    <col min="15" max="15" width="11.77734375" customWidth="1"/>
  </cols>
  <sheetData>
    <row r="1" spans="2:22" ht="24.75" customHeight="1">
      <c r="H1" s="2"/>
      <c r="I1" s="660" t="s">
        <v>524</v>
      </c>
      <c r="J1" s="282"/>
    </row>
    <row r="2" spans="2:22" s="2" customFormat="1" ht="51" customHeight="1">
      <c r="I2" s="660" t="s">
        <v>525</v>
      </c>
      <c r="J2" s="282"/>
      <c r="K2" s="282"/>
      <c r="L2" s="282"/>
      <c r="M2" s="282"/>
      <c r="N2" s="282"/>
      <c r="P2" s="537"/>
    </row>
    <row r="3" spans="2:22" s="3" customFormat="1" ht="22.8">
      <c r="B3" s="732" t="s">
        <v>7</v>
      </c>
      <c r="C3" s="732"/>
      <c r="D3" s="20"/>
      <c r="E3" s="20"/>
      <c r="F3" s="20"/>
      <c r="G3" s="20"/>
      <c r="H3" s="20"/>
      <c r="I3" s="21" t="s">
        <v>8</v>
      </c>
      <c r="J3" s="285"/>
      <c r="K3" s="285"/>
      <c r="L3" s="540"/>
      <c r="M3" s="285"/>
      <c r="N3" s="285"/>
      <c r="O3" s="538"/>
    </row>
    <row r="4" spans="2:22" s="3" customFormat="1" ht="22.8">
      <c r="B4" s="644" t="s">
        <v>275</v>
      </c>
      <c r="C4" s="205"/>
      <c r="D4" s="20"/>
      <c r="E4" s="20"/>
      <c r="F4" s="20"/>
      <c r="G4" s="20"/>
      <c r="H4" s="20"/>
      <c r="I4" s="21"/>
      <c r="J4" s="285"/>
      <c r="K4" s="285"/>
      <c r="L4" s="541"/>
      <c r="M4" s="285"/>
      <c r="N4" s="285"/>
      <c r="O4" s="539"/>
    </row>
    <row r="5" spans="2:22" ht="19.95" customHeight="1">
      <c r="B5" s="714" t="s">
        <v>485</v>
      </c>
      <c r="C5" s="716" t="s">
        <v>523</v>
      </c>
      <c r="D5" s="717"/>
      <c r="E5" s="717"/>
      <c r="F5" s="718" t="s">
        <v>516</v>
      </c>
      <c r="G5" s="717"/>
      <c r="H5" s="719"/>
      <c r="I5" s="707" t="s">
        <v>623</v>
      </c>
    </row>
    <row r="6" spans="2:22" ht="18" thickBot="1">
      <c r="B6" s="714"/>
      <c r="C6" s="709" t="s">
        <v>522</v>
      </c>
      <c r="D6" s="710"/>
      <c r="E6" s="710"/>
      <c r="F6" s="733" t="s">
        <v>517</v>
      </c>
      <c r="G6" s="734"/>
      <c r="H6" s="735"/>
      <c r="I6" s="707"/>
    </row>
    <row r="7" spans="2:22" ht="17.399999999999999">
      <c r="B7" s="714"/>
      <c r="C7" s="172" t="s">
        <v>0</v>
      </c>
      <c r="D7" s="172" t="s">
        <v>1</v>
      </c>
      <c r="E7" s="692" t="s">
        <v>2</v>
      </c>
      <c r="F7" s="527" t="s">
        <v>0</v>
      </c>
      <c r="G7" s="527" t="s">
        <v>1</v>
      </c>
      <c r="H7" s="693" t="s">
        <v>2</v>
      </c>
      <c r="I7" s="707"/>
      <c r="M7" s="249"/>
    </row>
    <row r="8" spans="2:22" ht="18" thickBot="1">
      <c r="B8" s="715"/>
      <c r="C8" s="173" t="s">
        <v>3</v>
      </c>
      <c r="D8" s="173" t="s">
        <v>4</v>
      </c>
      <c r="E8" s="174" t="s">
        <v>5</v>
      </c>
      <c r="F8" s="523" t="s">
        <v>3</v>
      </c>
      <c r="G8" s="523" t="s">
        <v>4</v>
      </c>
      <c r="H8" s="694" t="s">
        <v>5</v>
      </c>
      <c r="I8" s="708"/>
    </row>
    <row r="9" spans="2:22" ht="39.9" customHeight="1">
      <c r="B9" s="175" t="s">
        <v>191</v>
      </c>
      <c r="C9" s="176">
        <v>10666475</v>
      </c>
      <c r="D9" s="176">
        <v>2021567</v>
      </c>
      <c r="E9" s="177">
        <f>SUM(C9:D9)</f>
        <v>12688042</v>
      </c>
      <c r="F9" s="176">
        <v>10981051</v>
      </c>
      <c r="G9" s="176">
        <v>2037015</v>
      </c>
      <c r="H9" s="695">
        <f>SUM(F9:G9)</f>
        <v>13018066</v>
      </c>
      <c r="I9" s="178" t="s">
        <v>192</v>
      </c>
      <c r="J9"/>
      <c r="K9" s="286"/>
      <c r="L9" s="286"/>
      <c r="M9" s="286"/>
      <c r="N9" s="286"/>
      <c r="P9" s="219"/>
      <c r="Q9" s="219"/>
      <c r="R9" s="219"/>
      <c r="S9" s="219"/>
      <c r="T9" s="219"/>
      <c r="U9" s="219"/>
      <c r="V9" s="219"/>
    </row>
    <row r="10" spans="2:22" ht="39.9" customHeight="1">
      <c r="B10" s="179" t="s">
        <v>193</v>
      </c>
      <c r="C10" s="180">
        <v>2043585</v>
      </c>
      <c r="D10" s="180">
        <v>1066402</v>
      </c>
      <c r="E10" s="181">
        <f>SUM(C10:D10)</f>
        <v>3109987</v>
      </c>
      <c r="F10" s="180">
        <v>2053189</v>
      </c>
      <c r="G10" s="180">
        <v>1072154</v>
      </c>
      <c r="H10" s="696">
        <f>SUM(F10:G10)</f>
        <v>3125343</v>
      </c>
      <c r="I10" s="182" t="s">
        <v>194</v>
      </c>
      <c r="J10" s="286"/>
      <c r="K10" s="286"/>
      <c r="L10" s="286"/>
      <c r="M10" s="286"/>
      <c r="N10" s="286"/>
      <c r="P10" s="219"/>
      <c r="Q10" s="219"/>
      <c r="R10" s="219"/>
      <c r="S10" s="219"/>
      <c r="T10" s="219"/>
      <c r="U10" s="219"/>
      <c r="V10" s="219"/>
    </row>
    <row r="11" spans="2:22" ht="39.9" customHeight="1">
      <c r="B11" s="175" t="s">
        <v>195</v>
      </c>
      <c r="C11" s="176">
        <v>8622890</v>
      </c>
      <c r="D11" s="176">
        <v>955165</v>
      </c>
      <c r="E11" s="177">
        <f>SUM(C11:D11)</f>
        <v>9578055</v>
      </c>
      <c r="F11" s="176">
        <v>8927862</v>
      </c>
      <c r="G11" s="176">
        <v>964861</v>
      </c>
      <c r="H11" s="695">
        <f>SUM(F11:G11)</f>
        <v>9892723</v>
      </c>
      <c r="I11" s="178" t="s">
        <v>196</v>
      </c>
      <c r="J11" s="286"/>
      <c r="K11" s="286"/>
      <c r="L11" s="286"/>
      <c r="M11" s="286"/>
      <c r="N11" s="286"/>
      <c r="P11" s="219"/>
      <c r="Q11" s="219"/>
      <c r="R11" s="219"/>
      <c r="S11" s="219"/>
      <c r="T11" s="219"/>
      <c r="U11" s="219"/>
      <c r="V11" s="219"/>
    </row>
    <row r="12" spans="2:22" ht="39.9" customHeight="1">
      <c r="B12" s="179" t="s">
        <v>197</v>
      </c>
      <c r="C12" s="697">
        <v>158126</v>
      </c>
      <c r="D12" s="184">
        <v>765378</v>
      </c>
      <c r="E12" s="184">
        <v>923504</v>
      </c>
      <c r="F12" s="184">
        <v>185250</v>
      </c>
      <c r="G12" s="184">
        <v>933551</v>
      </c>
      <c r="H12" s="696">
        <f>SUM(F12:G12)</f>
        <v>1118801</v>
      </c>
      <c r="I12" s="182" t="s">
        <v>198</v>
      </c>
      <c r="J12" s="286"/>
      <c r="K12" s="286"/>
      <c r="L12" s="286"/>
      <c r="M12" s="533"/>
      <c r="N12" s="286"/>
      <c r="P12" s="219"/>
      <c r="Q12" s="219"/>
      <c r="R12" s="219"/>
      <c r="S12" s="219"/>
      <c r="T12" s="219"/>
      <c r="U12" s="219"/>
      <c r="V12" s="219"/>
    </row>
    <row r="13" spans="2:22" ht="39.9" customHeight="1">
      <c r="B13" s="714" t="s">
        <v>486</v>
      </c>
      <c r="C13" s="716" t="s">
        <v>523</v>
      </c>
      <c r="D13" s="717"/>
      <c r="E13" s="717"/>
      <c r="F13" s="718" t="s">
        <v>516</v>
      </c>
      <c r="G13" s="717"/>
      <c r="H13" s="719"/>
      <c r="I13" s="707"/>
    </row>
    <row r="14" spans="2:22" ht="39.9" customHeight="1" thickBot="1">
      <c r="B14" s="714"/>
      <c r="C14" s="709" t="s">
        <v>522</v>
      </c>
      <c r="D14" s="710"/>
      <c r="E14" s="710"/>
      <c r="F14" s="711" t="s">
        <v>517</v>
      </c>
      <c r="G14" s="710"/>
      <c r="H14" s="712"/>
      <c r="I14" s="707"/>
    </row>
    <row r="15" spans="2:22" ht="39.9" customHeight="1">
      <c r="B15" s="714"/>
      <c r="C15" s="172" t="s">
        <v>0</v>
      </c>
      <c r="D15" s="172" t="s">
        <v>1</v>
      </c>
      <c r="E15" s="521" t="s">
        <v>2</v>
      </c>
      <c r="F15" s="522" t="s">
        <v>0</v>
      </c>
      <c r="G15" s="522" t="s">
        <v>1</v>
      </c>
      <c r="H15" s="522" t="s">
        <v>2</v>
      </c>
      <c r="I15" s="707"/>
      <c r="N15" s="535"/>
      <c r="P15" s="219"/>
    </row>
    <row r="16" spans="2:22" ht="39.9" customHeight="1" thickBot="1">
      <c r="B16" s="715"/>
      <c r="C16" s="173" t="s">
        <v>3</v>
      </c>
      <c r="D16" s="173" t="s">
        <v>4</v>
      </c>
      <c r="E16" s="174" t="s">
        <v>5</v>
      </c>
      <c r="F16" s="523" t="s">
        <v>3</v>
      </c>
      <c r="G16" s="523" t="s">
        <v>4</v>
      </c>
      <c r="H16" s="526" t="s">
        <v>5</v>
      </c>
      <c r="I16" s="708"/>
      <c r="P16" s="536"/>
    </row>
    <row r="17" spans="2:22" ht="39.9" customHeight="1">
      <c r="B17" s="175" t="s">
        <v>199</v>
      </c>
      <c r="C17" s="176">
        <v>393582</v>
      </c>
      <c r="D17" s="176">
        <v>459187</v>
      </c>
      <c r="E17" s="177">
        <f>SUM(C17:D17)</f>
        <v>852769</v>
      </c>
      <c r="F17" s="185">
        <v>392157</v>
      </c>
      <c r="G17" s="185">
        <v>455760</v>
      </c>
      <c r="H17" s="185">
        <f>F17+G17</f>
        <v>847917</v>
      </c>
      <c r="I17" s="178" t="s">
        <v>200</v>
      </c>
      <c r="J17" s="286"/>
      <c r="K17" s="286"/>
      <c r="L17" s="286"/>
      <c r="M17" s="286"/>
      <c r="N17" s="286"/>
      <c r="P17" s="219"/>
      <c r="Q17" s="219"/>
      <c r="R17" s="219"/>
      <c r="S17" s="219"/>
      <c r="T17" s="219"/>
      <c r="U17" s="219"/>
      <c r="V17" s="219"/>
    </row>
    <row r="18" spans="2:22" ht="39.9" customHeight="1">
      <c r="B18" s="179" t="s">
        <v>201</v>
      </c>
      <c r="C18" s="180">
        <v>350095</v>
      </c>
      <c r="D18" s="180">
        <v>431460</v>
      </c>
      <c r="E18" s="181">
        <f t="shared" ref="E18:E21" si="0">SUM(C18:D18)</f>
        <v>781555</v>
      </c>
      <c r="F18" s="186">
        <v>354390</v>
      </c>
      <c r="G18" s="186">
        <v>433505</v>
      </c>
      <c r="H18" s="186">
        <f t="shared" ref="H18:H22" si="1">F18+G18</f>
        <v>787895</v>
      </c>
      <c r="I18" s="182" t="s">
        <v>202</v>
      </c>
      <c r="J18" s="286"/>
      <c r="K18" s="286"/>
      <c r="L18" s="286"/>
      <c r="M18" s="533"/>
      <c r="N18" s="286"/>
      <c r="P18" s="219"/>
      <c r="Q18" s="219"/>
      <c r="R18" s="219"/>
      <c r="S18" s="219"/>
      <c r="T18" s="219"/>
      <c r="U18" s="219"/>
      <c r="V18" s="219"/>
    </row>
    <row r="19" spans="2:22" ht="39.9" customHeight="1">
      <c r="B19" s="175" t="s">
        <v>203</v>
      </c>
      <c r="C19" s="176">
        <v>43487</v>
      </c>
      <c r="D19" s="176">
        <v>27727</v>
      </c>
      <c r="E19" s="177">
        <f t="shared" si="0"/>
        <v>71214</v>
      </c>
      <c r="F19" s="185">
        <v>37767</v>
      </c>
      <c r="G19" s="185">
        <v>22255</v>
      </c>
      <c r="H19" s="185">
        <f t="shared" si="1"/>
        <v>60022</v>
      </c>
      <c r="I19" s="178" t="s">
        <v>204</v>
      </c>
      <c r="J19" s="286"/>
      <c r="K19" s="534"/>
      <c r="L19" s="286"/>
      <c r="M19" s="286"/>
      <c r="N19" s="286"/>
      <c r="P19" s="219"/>
      <c r="Q19" s="219"/>
      <c r="R19" s="219"/>
      <c r="S19" s="219"/>
      <c r="T19" s="219"/>
      <c r="U19" s="219"/>
      <c r="V19" s="219"/>
    </row>
    <row r="20" spans="2:22" ht="39.9" customHeight="1">
      <c r="B20" s="179" t="s">
        <v>205</v>
      </c>
      <c r="C20" s="180">
        <v>11926774</v>
      </c>
      <c r="D20" s="180">
        <v>2302291</v>
      </c>
      <c r="E20" s="181">
        <f t="shared" si="0"/>
        <v>14229065</v>
      </c>
      <c r="F20" s="186">
        <v>11886555</v>
      </c>
      <c r="G20" s="186">
        <v>2276086</v>
      </c>
      <c r="H20" s="186">
        <f t="shared" si="1"/>
        <v>14162641</v>
      </c>
      <c r="I20" s="182" t="s">
        <v>206</v>
      </c>
      <c r="J20" s="286"/>
      <c r="K20" s="286"/>
      <c r="L20" s="286"/>
      <c r="M20" s="286"/>
      <c r="N20" s="286"/>
      <c r="P20" s="219"/>
      <c r="Q20" s="219"/>
      <c r="R20" s="219"/>
      <c r="S20" s="219"/>
      <c r="T20" s="219"/>
      <c r="U20" s="219"/>
      <c r="V20" s="219"/>
    </row>
    <row r="21" spans="2:22" ht="39.9" customHeight="1">
      <c r="B21" s="175" t="s">
        <v>207</v>
      </c>
      <c r="C21" s="176">
        <v>4692683</v>
      </c>
      <c r="D21" s="176">
        <v>1397212</v>
      </c>
      <c r="E21" s="177">
        <f t="shared" si="0"/>
        <v>6089895</v>
      </c>
      <c r="F21" s="185">
        <v>4692615</v>
      </c>
      <c r="G21" s="185">
        <v>1394171</v>
      </c>
      <c r="H21" s="185">
        <f t="shared" si="1"/>
        <v>6086786</v>
      </c>
      <c r="I21" s="178" t="s">
        <v>208</v>
      </c>
      <c r="J21" s="286"/>
      <c r="K21" s="286"/>
      <c r="L21" s="286"/>
      <c r="M21" s="286"/>
      <c r="N21" s="286"/>
      <c r="P21" s="219"/>
      <c r="Q21" s="219"/>
      <c r="R21" s="219"/>
      <c r="S21" s="219"/>
      <c r="T21" s="219"/>
      <c r="U21" s="219"/>
      <c r="V21" s="219"/>
    </row>
    <row r="22" spans="2:22" ht="39.9" customHeight="1">
      <c r="B22" s="179" t="s">
        <v>209</v>
      </c>
      <c r="C22" s="180">
        <v>7234091</v>
      </c>
      <c r="D22" s="180">
        <v>905079</v>
      </c>
      <c r="E22" s="181">
        <f>SUM(C22:D22)</f>
        <v>8139170</v>
      </c>
      <c r="F22" s="186">
        <v>7193940</v>
      </c>
      <c r="G22" s="186">
        <v>881915</v>
      </c>
      <c r="H22" s="186">
        <f t="shared" si="1"/>
        <v>8075855</v>
      </c>
      <c r="I22" s="182" t="s">
        <v>210</v>
      </c>
      <c r="J22" s="286"/>
      <c r="K22" s="286"/>
      <c r="L22" s="286"/>
      <c r="M22" s="286"/>
      <c r="N22" s="286"/>
      <c r="P22" s="219"/>
      <c r="Q22" s="219"/>
      <c r="R22" s="219"/>
      <c r="S22" s="219"/>
      <c r="T22" s="219"/>
      <c r="U22" s="219"/>
      <c r="V22" s="219"/>
    </row>
    <row r="23" spans="2:22" ht="39.9" customHeight="1">
      <c r="B23" s="175" t="s">
        <v>211</v>
      </c>
      <c r="C23" s="251">
        <v>79.018624022964929</v>
      </c>
      <c r="D23" s="251">
        <v>22.684574114004448</v>
      </c>
      <c r="E23" s="252">
        <v>56.368868680507831</v>
      </c>
      <c r="F23" s="257">
        <v>78.968808979280752</v>
      </c>
      <c r="G23" s="257">
        <v>22.438440941921144</v>
      </c>
      <c r="H23" s="257">
        <v>56.210422151937898</v>
      </c>
      <c r="I23" s="178" t="s">
        <v>212</v>
      </c>
      <c r="J23" s="287"/>
      <c r="K23" s="287"/>
      <c r="L23" s="287"/>
      <c r="M23" s="287"/>
      <c r="N23" s="287"/>
      <c r="P23" s="219"/>
      <c r="Q23" s="219"/>
      <c r="R23" s="219"/>
      <c r="S23" s="219"/>
      <c r="T23" s="219"/>
      <c r="U23" s="219"/>
      <c r="V23" s="219"/>
    </row>
    <row r="24" spans="2:22" ht="39.9" customHeight="1">
      <c r="B24" s="179" t="s">
        <v>213</v>
      </c>
      <c r="C24" s="253">
        <v>63.489758963443776</v>
      </c>
      <c r="D24" s="253">
        <v>19.674506032904805</v>
      </c>
      <c r="E24" s="254">
        <v>42.019906187044519</v>
      </c>
      <c r="F24" s="255">
        <v>63.509705916383439</v>
      </c>
      <c r="G24" s="255">
        <v>19.621312788526051</v>
      </c>
      <c r="H24" s="255">
        <v>41.996544050795805</v>
      </c>
      <c r="I24" s="182" t="s">
        <v>214</v>
      </c>
      <c r="J24" s="287"/>
      <c r="K24" s="287"/>
      <c r="L24" s="287"/>
      <c r="M24" s="287"/>
      <c r="N24" s="287"/>
      <c r="P24" s="219"/>
      <c r="Q24" s="219"/>
      <c r="R24" s="219"/>
      <c r="S24" s="219"/>
      <c r="T24" s="219"/>
      <c r="U24" s="219"/>
      <c r="V24" s="219"/>
    </row>
    <row r="25" spans="2:22" ht="39.9" customHeight="1">
      <c r="B25" s="175" t="s">
        <v>215</v>
      </c>
      <c r="C25" s="251">
        <v>93.920203885032933</v>
      </c>
      <c r="D25" s="251">
        <v>29.698957608356459</v>
      </c>
      <c r="E25" s="252">
        <v>75.713977006836629</v>
      </c>
      <c r="F25" s="257">
        <v>93.877594168145436</v>
      </c>
      <c r="G25" s="257">
        <v>29.025963297377604</v>
      </c>
      <c r="H25" s="257">
        <v>75.463560925050018</v>
      </c>
      <c r="I25" s="183" t="s">
        <v>216</v>
      </c>
      <c r="J25" s="287"/>
      <c r="K25" s="286"/>
      <c r="L25" s="287"/>
      <c r="M25" s="287"/>
      <c r="N25" s="287"/>
      <c r="P25" s="219"/>
      <c r="Q25" s="219"/>
      <c r="R25" s="219"/>
      <c r="S25" s="219"/>
      <c r="T25" s="219"/>
      <c r="U25" s="219"/>
      <c r="V25" s="219"/>
    </row>
    <row r="26" spans="2:22" ht="39.9" customHeight="1">
      <c r="B26" s="190" t="s">
        <v>217</v>
      </c>
      <c r="C26" s="255">
        <v>96.700012928894267</v>
      </c>
      <c r="D26" s="256">
        <v>80.05521456670769</v>
      </c>
      <c r="E26" s="254">
        <v>94.006851469158363</v>
      </c>
      <c r="F26" s="255">
        <v>96.700765578666477</v>
      </c>
      <c r="G26" s="548">
        <v>79.975237062507517</v>
      </c>
      <c r="H26" s="548">
        <v>94.012851739673366</v>
      </c>
      <c r="I26" s="188" t="s">
        <v>233</v>
      </c>
      <c r="K26" s="530"/>
      <c r="N26"/>
      <c r="P26" s="219"/>
      <c r="Q26" s="219"/>
      <c r="R26" s="219"/>
      <c r="S26" s="219"/>
      <c r="T26" s="219"/>
      <c r="U26" s="219"/>
      <c r="V26" s="219"/>
    </row>
    <row r="27" spans="2:22" ht="39.9" customHeight="1">
      <c r="B27" s="191" t="s">
        <v>218</v>
      </c>
      <c r="C27" s="257">
        <v>92.53955572963271</v>
      </c>
      <c r="D27" s="258">
        <v>69.119933123964003</v>
      </c>
      <c r="E27" s="252">
        <v>87.166363295262073</v>
      </c>
      <c r="F27" s="257">
        <v>92.448686803643909</v>
      </c>
      <c r="G27" s="549">
        <v>68.903574935781421</v>
      </c>
      <c r="H27" s="549">
        <v>87.056439146149984</v>
      </c>
      <c r="I27" s="183" t="s">
        <v>219</v>
      </c>
      <c r="N27"/>
      <c r="P27" s="219"/>
      <c r="Q27" s="219"/>
      <c r="R27" s="219"/>
      <c r="S27" s="219"/>
      <c r="T27" s="219"/>
      <c r="U27" s="219"/>
      <c r="V27" s="219"/>
    </row>
    <row r="28" spans="2:22" ht="39.9" customHeight="1">
      <c r="B28" s="190" t="s">
        <v>220</v>
      </c>
      <c r="C28" s="255">
        <v>3.2999870711057326</v>
      </c>
      <c r="D28" s="256">
        <v>19.944785433292317</v>
      </c>
      <c r="E28" s="254">
        <v>5.9931485308416255</v>
      </c>
      <c r="F28" s="255">
        <v>3.2992344213335301</v>
      </c>
      <c r="G28" s="548">
        <v>20.024762937492476</v>
      </c>
      <c r="H28" s="548">
        <v>5.9871482603266353</v>
      </c>
      <c r="I28" s="188" t="s">
        <v>221</v>
      </c>
      <c r="N28"/>
      <c r="P28" s="219"/>
      <c r="Q28" s="219"/>
      <c r="R28" s="219"/>
      <c r="S28" s="219"/>
      <c r="T28" s="219"/>
      <c r="U28" s="219"/>
      <c r="V28" s="219"/>
    </row>
    <row r="29" spans="2:22" ht="39.9" customHeight="1">
      <c r="B29" s="191" t="s">
        <v>222</v>
      </c>
      <c r="C29" s="257">
        <v>7.4604442703672929</v>
      </c>
      <c r="D29" s="258">
        <v>30.880066876035993</v>
      </c>
      <c r="E29" s="252">
        <v>12.833636704737931</v>
      </c>
      <c r="F29" s="257">
        <v>7.5513131963560909</v>
      </c>
      <c r="G29" s="549">
        <v>31.096425064218579</v>
      </c>
      <c r="H29" s="549">
        <v>12.943560853850023</v>
      </c>
      <c r="I29" s="183" t="s">
        <v>223</v>
      </c>
      <c r="N29"/>
      <c r="P29" s="219"/>
      <c r="Q29" s="219"/>
      <c r="R29" s="219"/>
      <c r="S29" s="219"/>
      <c r="T29" s="219"/>
      <c r="U29" s="219"/>
      <c r="V29" s="219"/>
    </row>
    <row r="30" spans="2:22" ht="39.9" customHeight="1">
      <c r="B30" s="190" t="s">
        <v>224</v>
      </c>
      <c r="C30" s="255">
        <v>42.826889798803833</v>
      </c>
      <c r="D30" s="256">
        <v>40.635755020941218</v>
      </c>
      <c r="E30" s="254">
        <v>42.523602826022326</v>
      </c>
      <c r="F30" s="255">
        <v>44.236244306769642</v>
      </c>
      <c r="G30" s="548">
        <v>42.246605973486666</v>
      </c>
      <c r="H30" s="548">
        <v>43.936866137947611</v>
      </c>
      <c r="I30" s="188" t="s">
        <v>225</v>
      </c>
      <c r="N30"/>
      <c r="P30" s="219"/>
      <c r="Q30" s="219"/>
      <c r="R30" s="219"/>
      <c r="S30" s="219"/>
      <c r="T30" s="219"/>
      <c r="U30" s="219"/>
      <c r="V30" s="219"/>
    </row>
    <row r="31" spans="2:22" ht="39.9" customHeight="1">
      <c r="B31" s="191" t="s">
        <v>226</v>
      </c>
      <c r="C31" s="185">
        <v>6268.319341569224</v>
      </c>
      <c r="D31" s="192">
        <v>6256.8711167345145</v>
      </c>
      <c r="E31" s="177">
        <v>6266.7206073145462</v>
      </c>
      <c r="F31" s="185">
        <v>6244.0368867202224</v>
      </c>
      <c r="G31" s="185">
        <v>6181.2869415625928</v>
      </c>
      <c r="H31" s="187">
        <v>6235.3426385117491</v>
      </c>
      <c r="I31" s="183" t="s">
        <v>227</v>
      </c>
      <c r="J31" s="249"/>
      <c r="K31" s="249"/>
      <c r="L31" s="532"/>
      <c r="M31" s="249"/>
      <c r="N31" s="219"/>
      <c r="P31" s="219"/>
      <c r="Q31" s="219"/>
      <c r="R31" s="219"/>
      <c r="S31" s="219"/>
      <c r="T31" s="219"/>
      <c r="U31" s="219"/>
      <c r="V31" s="219"/>
    </row>
    <row r="32" spans="2:22" ht="39.9" customHeight="1">
      <c r="B32" s="190" t="s">
        <v>228</v>
      </c>
      <c r="C32" s="186">
        <v>10675.87020473582</v>
      </c>
      <c r="D32" s="193">
        <v>9602.6433564800809</v>
      </c>
      <c r="E32" s="181">
        <v>10471.797347216318</v>
      </c>
      <c r="F32" s="186">
        <v>10430.155510271223</v>
      </c>
      <c r="G32" s="189">
        <v>9412.242751267715</v>
      </c>
      <c r="H32" s="189">
        <v>10237.699799707823</v>
      </c>
      <c r="I32" s="188" t="s">
        <v>229</v>
      </c>
      <c r="J32" s="249"/>
      <c r="K32" s="249"/>
      <c r="L32" s="249"/>
      <c r="M32" s="249"/>
      <c r="N32" s="219"/>
      <c r="P32" s="219"/>
      <c r="Q32" s="219"/>
      <c r="R32" s="219"/>
      <c r="S32" s="219"/>
      <c r="T32" s="219"/>
      <c r="U32" s="219"/>
      <c r="V32" s="219"/>
    </row>
    <row r="33" spans="2:22" s="1" customFormat="1" ht="39.9" customHeight="1">
      <c r="B33" s="281" t="s">
        <v>230</v>
      </c>
      <c r="C33" s="726">
        <v>135.26076379579405</v>
      </c>
      <c r="D33" s="727"/>
      <c r="E33" s="728"/>
      <c r="F33" s="720">
        <v>136</v>
      </c>
      <c r="G33" s="721"/>
      <c r="H33" s="722"/>
      <c r="I33" s="279" t="s">
        <v>6</v>
      </c>
      <c r="J33" s="250"/>
      <c r="K33" s="250"/>
      <c r="L33" s="250"/>
      <c r="N33" s="250"/>
      <c r="P33" s="219"/>
      <c r="Q33" s="219"/>
      <c r="R33" s="219"/>
      <c r="S33" s="219"/>
      <c r="T33" s="219"/>
      <c r="U33" s="219"/>
      <c r="V33" s="219"/>
    </row>
    <row r="34" spans="2:22" s="1" customFormat="1" ht="39.9" customHeight="1" thickBot="1">
      <c r="B34" s="278" t="s">
        <v>231</v>
      </c>
      <c r="C34" s="729"/>
      <c r="D34" s="730"/>
      <c r="E34" s="731"/>
      <c r="F34" s="723"/>
      <c r="G34" s="724"/>
      <c r="H34" s="725"/>
      <c r="I34" s="280" t="s">
        <v>232</v>
      </c>
      <c r="J34" s="250"/>
      <c r="K34" s="250"/>
      <c r="L34" s="250"/>
      <c r="M34" s="250"/>
      <c r="N34" s="250"/>
    </row>
    <row r="35" spans="2:22" ht="15" thickTop="1">
      <c r="B35" s="35" t="s">
        <v>9</v>
      </c>
      <c r="C35" s="36"/>
      <c r="D35" s="36"/>
      <c r="E35" s="36"/>
      <c r="F35" s="36"/>
      <c r="G35" s="36"/>
      <c r="H35" s="36"/>
      <c r="I35" s="36" t="s">
        <v>10</v>
      </c>
    </row>
    <row r="36" spans="2:22">
      <c r="B36" s="37" t="s">
        <v>642</v>
      </c>
      <c r="C36" s="36"/>
      <c r="D36" s="36"/>
      <c r="E36" s="36"/>
      <c r="F36" s="36"/>
      <c r="G36" s="36"/>
      <c r="H36" s="36"/>
      <c r="I36" s="36" t="s">
        <v>11</v>
      </c>
    </row>
    <row r="37" spans="2:22">
      <c r="B37" s="37" t="s">
        <v>12</v>
      </c>
      <c r="C37" s="36"/>
      <c r="D37" s="36"/>
      <c r="E37" s="36"/>
      <c r="F37" s="36"/>
      <c r="G37" s="36"/>
      <c r="H37" s="36"/>
      <c r="I37" s="34" t="s">
        <v>13</v>
      </c>
    </row>
    <row r="38" spans="2:22">
      <c r="B38" s="706" t="s">
        <v>83</v>
      </c>
      <c r="C38" s="706"/>
      <c r="D38" s="706"/>
      <c r="E38" s="706"/>
      <c r="F38" s="706"/>
      <c r="G38" s="706"/>
      <c r="H38" s="706"/>
      <c r="I38" s="706"/>
    </row>
    <row r="39" spans="2:22" ht="24.6">
      <c r="B39" s="713" t="s">
        <v>84</v>
      </c>
      <c r="C39" s="713"/>
      <c r="D39" s="713"/>
      <c r="E39" s="713"/>
      <c r="F39" s="713"/>
      <c r="G39" s="713"/>
      <c r="H39" s="713"/>
      <c r="I39" s="713"/>
    </row>
    <row r="40" spans="2:22" ht="24.6">
      <c r="B40" s="37" t="s">
        <v>646</v>
      </c>
      <c r="C40" s="700"/>
      <c r="D40" s="700"/>
      <c r="E40" s="700"/>
      <c r="F40" s="700"/>
      <c r="G40" s="700"/>
      <c r="H40" s="700"/>
      <c r="I40" s="703" t="s">
        <v>647</v>
      </c>
      <c r="J40" s="642"/>
      <c r="K40" s="642"/>
      <c r="L40" s="642"/>
      <c r="M40" s="642"/>
      <c r="N40" s="642"/>
    </row>
  </sheetData>
  <mergeCells count="17">
    <mergeCell ref="B3:C3"/>
    <mergeCell ref="B5:B8"/>
    <mergeCell ref="C5:E5"/>
    <mergeCell ref="F5:H5"/>
    <mergeCell ref="I5:I8"/>
    <mergeCell ref="C6:E6"/>
    <mergeCell ref="F6:H6"/>
    <mergeCell ref="B38:I38"/>
    <mergeCell ref="I13:I16"/>
    <mergeCell ref="C14:E14"/>
    <mergeCell ref="F14:H14"/>
    <mergeCell ref="B39:I39"/>
    <mergeCell ref="B13:B16"/>
    <mergeCell ref="C13:E13"/>
    <mergeCell ref="F13:H13"/>
    <mergeCell ref="F33:H34"/>
    <mergeCell ref="C33:E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blackAndWhite="1" horizontalDpi="300" verticalDpi="300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K27"/>
  <sheetViews>
    <sheetView showGridLines="0" rightToLeft="1" view="pageBreakPreview" zoomScale="80" zoomScaleNormal="100" zoomScaleSheetLayoutView="80" workbookViewId="0">
      <selection activeCell="C30" sqref="C30"/>
    </sheetView>
  </sheetViews>
  <sheetFormatPr defaultRowHeight="14.4"/>
  <cols>
    <col min="1" max="1" width="17.33203125" customWidth="1"/>
    <col min="2" max="2" width="9.88671875" customWidth="1"/>
    <col min="3" max="3" width="10" customWidth="1"/>
    <col min="4" max="4" width="12.109375" customWidth="1"/>
    <col min="5" max="7" width="9.33203125" customWidth="1"/>
    <col min="8" max="8" width="9.88671875" customWidth="1"/>
    <col min="9" max="9" width="10.109375" customWidth="1"/>
    <col min="10" max="10" width="14.88671875" customWidth="1"/>
    <col min="11" max="11" width="20.77734375" customWidth="1"/>
  </cols>
  <sheetData>
    <row r="1" spans="1:11">
      <c r="J1" s="259" t="s">
        <v>524</v>
      </c>
    </row>
    <row r="2" spans="1:11" ht="51" customHeight="1">
      <c r="A2" s="71"/>
      <c r="H2" s="759" t="s">
        <v>525</v>
      </c>
      <c r="I2" s="759"/>
      <c r="J2" s="759"/>
      <c r="K2" s="759"/>
    </row>
    <row r="3" spans="1:11" ht="15">
      <c r="A3" s="772" t="s">
        <v>85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11" ht="15">
      <c r="A4" s="778" t="s">
        <v>86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>
      <c r="A5" s="611" t="s">
        <v>93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5.75" customHeight="1">
      <c r="A6" s="798" t="s">
        <v>64</v>
      </c>
      <c r="B6" s="791" t="s">
        <v>15</v>
      </c>
      <c r="C6" s="780"/>
      <c r="D6" s="792"/>
      <c r="E6" s="791" t="s">
        <v>16</v>
      </c>
      <c r="F6" s="780"/>
      <c r="G6" s="780"/>
      <c r="H6" s="779" t="s">
        <v>17</v>
      </c>
      <c r="I6" s="780"/>
      <c r="J6" s="780"/>
      <c r="K6" s="803" t="s">
        <v>234</v>
      </c>
    </row>
    <row r="7" spans="1:11" ht="15" thickBot="1">
      <c r="A7" s="798"/>
      <c r="B7" s="793" t="s">
        <v>18</v>
      </c>
      <c r="C7" s="783"/>
      <c r="D7" s="794"/>
      <c r="E7" s="793" t="s">
        <v>19</v>
      </c>
      <c r="F7" s="783"/>
      <c r="G7" s="783"/>
      <c r="H7" s="805" t="s">
        <v>5</v>
      </c>
      <c r="I7" s="796"/>
      <c r="J7" s="796"/>
      <c r="K7" s="803"/>
    </row>
    <row r="8" spans="1:11">
      <c r="A8" s="798"/>
      <c r="B8" s="69" t="s">
        <v>0</v>
      </c>
      <c r="C8" s="54" t="s">
        <v>1</v>
      </c>
      <c r="D8" s="54" t="s">
        <v>46</v>
      </c>
      <c r="E8" s="69" t="s">
        <v>0</v>
      </c>
      <c r="F8" s="69" t="s">
        <v>1</v>
      </c>
      <c r="G8" s="69" t="s">
        <v>46</v>
      </c>
      <c r="H8" s="113" t="s">
        <v>0</v>
      </c>
      <c r="I8" s="69" t="s">
        <v>1</v>
      </c>
      <c r="J8" s="54" t="s">
        <v>46</v>
      </c>
      <c r="K8" s="803"/>
    </row>
    <row r="9" spans="1:11">
      <c r="A9" s="798"/>
      <c r="B9" s="69" t="s">
        <v>24</v>
      </c>
      <c r="C9" s="69" t="s">
        <v>25</v>
      </c>
      <c r="D9" s="42" t="s">
        <v>5</v>
      </c>
      <c r="E9" s="69" t="s">
        <v>24</v>
      </c>
      <c r="F9" s="69" t="s">
        <v>25</v>
      </c>
      <c r="G9" s="42" t="s">
        <v>5</v>
      </c>
      <c r="H9" s="113" t="s">
        <v>24</v>
      </c>
      <c r="I9" s="69" t="s">
        <v>25</v>
      </c>
      <c r="J9" s="42" t="s">
        <v>5</v>
      </c>
      <c r="K9" s="803"/>
    </row>
    <row r="10" spans="1:11">
      <c r="A10" s="85" t="s">
        <v>65</v>
      </c>
      <c r="B10" s="7">
        <v>262082</v>
      </c>
      <c r="C10" s="7">
        <v>161038</v>
      </c>
      <c r="D10" s="7">
        <f>SUM(B10:C10)</f>
        <v>423120</v>
      </c>
      <c r="E10" s="7">
        <v>5605</v>
      </c>
      <c r="F10" s="7">
        <v>4331</v>
      </c>
      <c r="G10" s="7">
        <f>SUM(E10:F10)</f>
        <v>9936</v>
      </c>
      <c r="H10" s="114">
        <f>B10+E10</f>
        <v>267687</v>
      </c>
      <c r="I10" s="114">
        <f>C10+F10</f>
        <v>165369</v>
      </c>
      <c r="J10" s="7">
        <f>SUM(H10:I10)</f>
        <v>433056</v>
      </c>
      <c r="K10" s="225" t="s">
        <v>235</v>
      </c>
    </row>
    <row r="11" spans="1:11">
      <c r="A11" s="86" t="s">
        <v>66</v>
      </c>
      <c r="B11" s="26">
        <v>110854</v>
      </c>
      <c r="C11" s="26">
        <v>73505</v>
      </c>
      <c r="D11" s="26">
        <f t="shared" ref="D11:D23" si="0">SUM(B11:C11)</f>
        <v>184359</v>
      </c>
      <c r="E11" s="26">
        <v>4067</v>
      </c>
      <c r="F11" s="26">
        <v>3492</v>
      </c>
      <c r="G11" s="26">
        <f t="shared" ref="G11:G23" si="1">SUM(E11:F11)</f>
        <v>7559</v>
      </c>
      <c r="H11" s="115">
        <f t="shared" ref="H11:H23" si="2">B11+E11</f>
        <v>114921</v>
      </c>
      <c r="I11" s="26">
        <f t="shared" ref="I11:I23" si="3">C11+F11</f>
        <v>76997</v>
      </c>
      <c r="J11" s="26">
        <f t="shared" ref="J11:J23" si="4">SUM(H11:I11)</f>
        <v>191918</v>
      </c>
      <c r="K11" s="226" t="s">
        <v>236</v>
      </c>
    </row>
    <row r="12" spans="1:11">
      <c r="A12" s="85" t="s">
        <v>67</v>
      </c>
      <c r="B12" s="7">
        <v>40175</v>
      </c>
      <c r="C12" s="7">
        <v>27996</v>
      </c>
      <c r="D12" s="7">
        <f t="shared" si="0"/>
        <v>68171</v>
      </c>
      <c r="E12" s="7">
        <v>1581</v>
      </c>
      <c r="F12" s="7">
        <v>1778</v>
      </c>
      <c r="G12" s="7">
        <f t="shared" si="1"/>
        <v>3359</v>
      </c>
      <c r="H12" s="114">
        <f t="shared" si="2"/>
        <v>41756</v>
      </c>
      <c r="I12" s="7">
        <f t="shared" si="3"/>
        <v>29774</v>
      </c>
      <c r="J12" s="7">
        <f t="shared" si="4"/>
        <v>71530</v>
      </c>
      <c r="K12" s="225" t="s">
        <v>237</v>
      </c>
    </row>
    <row r="13" spans="1:11">
      <c r="A13" s="86" t="s">
        <v>68</v>
      </c>
      <c r="B13" s="26">
        <v>35187</v>
      </c>
      <c r="C13" s="26">
        <v>26813</v>
      </c>
      <c r="D13" s="26">
        <f t="shared" si="0"/>
        <v>62000</v>
      </c>
      <c r="E13" s="26">
        <v>1819</v>
      </c>
      <c r="F13" s="26">
        <v>1936</v>
      </c>
      <c r="G13" s="26">
        <f t="shared" si="1"/>
        <v>3755</v>
      </c>
      <c r="H13" s="115">
        <f t="shared" si="2"/>
        <v>37006</v>
      </c>
      <c r="I13" s="26">
        <f t="shared" si="3"/>
        <v>28749</v>
      </c>
      <c r="J13" s="26">
        <f t="shared" si="4"/>
        <v>65755</v>
      </c>
      <c r="K13" s="226" t="s">
        <v>238</v>
      </c>
    </row>
    <row r="14" spans="1:11">
      <c r="A14" s="85" t="s">
        <v>69</v>
      </c>
      <c r="B14" s="7">
        <v>71215</v>
      </c>
      <c r="C14" s="7">
        <v>48566</v>
      </c>
      <c r="D14" s="7">
        <f t="shared" si="0"/>
        <v>119781</v>
      </c>
      <c r="E14" s="7">
        <v>3734</v>
      </c>
      <c r="F14" s="7">
        <v>2808</v>
      </c>
      <c r="G14" s="7">
        <f t="shared" si="1"/>
        <v>6542</v>
      </c>
      <c r="H14" s="114">
        <f t="shared" si="2"/>
        <v>74949</v>
      </c>
      <c r="I14" s="7">
        <f t="shared" si="3"/>
        <v>51374</v>
      </c>
      <c r="J14" s="7">
        <f t="shared" si="4"/>
        <v>126323</v>
      </c>
      <c r="K14" s="225" t="s">
        <v>239</v>
      </c>
    </row>
    <row r="15" spans="1:11">
      <c r="A15" s="86" t="s">
        <v>70</v>
      </c>
      <c r="B15" s="26">
        <v>49198</v>
      </c>
      <c r="C15" s="26">
        <v>44603</v>
      </c>
      <c r="D15" s="26">
        <f t="shared" si="0"/>
        <v>93801</v>
      </c>
      <c r="E15" s="26">
        <v>2183</v>
      </c>
      <c r="F15" s="26">
        <v>2343</v>
      </c>
      <c r="G15" s="26">
        <f>SUM(E15:F15)</f>
        <v>4526</v>
      </c>
      <c r="H15" s="115">
        <f t="shared" si="2"/>
        <v>51381</v>
      </c>
      <c r="I15" s="26">
        <f t="shared" si="3"/>
        <v>46946</v>
      </c>
      <c r="J15" s="26">
        <f t="shared" si="4"/>
        <v>98327</v>
      </c>
      <c r="K15" s="226" t="s">
        <v>240</v>
      </c>
    </row>
    <row r="16" spans="1:11">
      <c r="A16" s="85" t="s">
        <v>71</v>
      </c>
      <c r="B16" s="7">
        <v>20490</v>
      </c>
      <c r="C16" s="7">
        <v>14300</v>
      </c>
      <c r="D16" s="7">
        <f t="shared" si="0"/>
        <v>34790</v>
      </c>
      <c r="E16" s="7">
        <v>1146</v>
      </c>
      <c r="F16" s="67">
        <v>747</v>
      </c>
      <c r="G16" s="7">
        <f t="shared" si="1"/>
        <v>1893</v>
      </c>
      <c r="H16" s="114">
        <f t="shared" si="2"/>
        <v>21636</v>
      </c>
      <c r="I16" s="7">
        <f t="shared" si="3"/>
        <v>15047</v>
      </c>
      <c r="J16" s="7">
        <f t="shared" si="4"/>
        <v>36683</v>
      </c>
      <c r="K16" s="225" t="s">
        <v>241</v>
      </c>
    </row>
    <row r="17" spans="1:11">
      <c r="A17" s="86" t="s">
        <v>72</v>
      </c>
      <c r="B17" s="26">
        <v>18467</v>
      </c>
      <c r="C17" s="26">
        <v>13978</v>
      </c>
      <c r="D17" s="26">
        <f t="shared" si="0"/>
        <v>32445</v>
      </c>
      <c r="E17" s="87">
        <v>663</v>
      </c>
      <c r="F17" s="87">
        <v>647</v>
      </c>
      <c r="G17" s="26">
        <f t="shared" si="1"/>
        <v>1310</v>
      </c>
      <c r="H17" s="115">
        <f t="shared" si="2"/>
        <v>19130</v>
      </c>
      <c r="I17" s="26">
        <f t="shared" si="3"/>
        <v>14625</v>
      </c>
      <c r="J17" s="26">
        <f t="shared" si="4"/>
        <v>33755</v>
      </c>
      <c r="K17" s="226" t="s">
        <v>242</v>
      </c>
    </row>
    <row r="18" spans="1:11">
      <c r="A18" s="85" t="s">
        <v>73</v>
      </c>
      <c r="B18" s="7">
        <v>11248</v>
      </c>
      <c r="C18" s="7">
        <v>6897</v>
      </c>
      <c r="D18" s="7">
        <f t="shared" si="0"/>
        <v>18145</v>
      </c>
      <c r="E18" s="7">
        <v>1187</v>
      </c>
      <c r="F18" s="7">
        <v>915</v>
      </c>
      <c r="G18" s="7">
        <f t="shared" si="1"/>
        <v>2102</v>
      </c>
      <c r="H18" s="114">
        <f t="shared" si="2"/>
        <v>12435</v>
      </c>
      <c r="I18" s="7">
        <f t="shared" si="3"/>
        <v>7812</v>
      </c>
      <c r="J18" s="7">
        <f t="shared" si="4"/>
        <v>20247</v>
      </c>
      <c r="K18" s="225" t="s">
        <v>243</v>
      </c>
    </row>
    <row r="19" spans="1:11">
      <c r="A19" s="86" t="s">
        <v>74</v>
      </c>
      <c r="B19" s="26">
        <v>29004</v>
      </c>
      <c r="C19" s="26">
        <v>23755</v>
      </c>
      <c r="D19" s="26">
        <f t="shared" si="0"/>
        <v>52759</v>
      </c>
      <c r="E19" s="26">
        <v>1593</v>
      </c>
      <c r="F19" s="26">
        <v>1302</v>
      </c>
      <c r="G19" s="26">
        <f t="shared" si="1"/>
        <v>2895</v>
      </c>
      <c r="H19" s="115">
        <f t="shared" si="2"/>
        <v>30597</v>
      </c>
      <c r="I19" s="26">
        <f t="shared" si="3"/>
        <v>25057</v>
      </c>
      <c r="J19" s="26">
        <f t="shared" si="4"/>
        <v>55654</v>
      </c>
      <c r="K19" s="226" t="s">
        <v>244</v>
      </c>
    </row>
    <row r="20" spans="1:11">
      <c r="A20" s="85" t="s">
        <v>75</v>
      </c>
      <c r="B20" s="7">
        <v>18435</v>
      </c>
      <c r="C20" s="7">
        <v>10492</v>
      </c>
      <c r="D20" s="7">
        <f t="shared" si="0"/>
        <v>28927</v>
      </c>
      <c r="E20" s="7">
        <v>886</v>
      </c>
      <c r="F20" s="7">
        <v>1215</v>
      </c>
      <c r="G20" s="7">
        <f t="shared" si="1"/>
        <v>2101</v>
      </c>
      <c r="H20" s="114">
        <f t="shared" si="2"/>
        <v>19321</v>
      </c>
      <c r="I20" s="7">
        <f t="shared" si="3"/>
        <v>11707</v>
      </c>
      <c r="J20" s="7">
        <f t="shared" si="4"/>
        <v>31028</v>
      </c>
      <c r="K20" s="225" t="s">
        <v>245</v>
      </c>
    </row>
    <row r="21" spans="1:11">
      <c r="A21" s="86" t="s">
        <v>76</v>
      </c>
      <c r="B21" s="26">
        <v>13366</v>
      </c>
      <c r="C21" s="26">
        <v>11112</v>
      </c>
      <c r="D21" s="26">
        <f t="shared" si="0"/>
        <v>24478</v>
      </c>
      <c r="E21" s="87">
        <v>942</v>
      </c>
      <c r="F21" s="87">
        <v>1010</v>
      </c>
      <c r="G21" s="26">
        <f t="shared" si="1"/>
        <v>1952</v>
      </c>
      <c r="H21" s="115">
        <f t="shared" si="2"/>
        <v>14308</v>
      </c>
      <c r="I21" s="26">
        <f t="shared" si="3"/>
        <v>12122</v>
      </c>
      <c r="J21" s="26">
        <f t="shared" si="4"/>
        <v>26430</v>
      </c>
      <c r="K21" s="226" t="s">
        <v>246</v>
      </c>
    </row>
    <row r="22" spans="1:11">
      <c r="A22" s="85" t="s">
        <v>77</v>
      </c>
      <c r="B22" s="7">
        <v>17583</v>
      </c>
      <c r="C22" s="7">
        <v>10188</v>
      </c>
      <c r="D22" s="7">
        <f t="shared" si="0"/>
        <v>27771</v>
      </c>
      <c r="E22" s="7">
        <v>772</v>
      </c>
      <c r="F22" s="7">
        <v>624</v>
      </c>
      <c r="G22" s="7">
        <f t="shared" si="1"/>
        <v>1396</v>
      </c>
      <c r="H22" s="114">
        <f t="shared" si="2"/>
        <v>18355</v>
      </c>
      <c r="I22" s="7">
        <f t="shared" si="3"/>
        <v>10812</v>
      </c>
      <c r="J22" s="7">
        <f t="shared" si="4"/>
        <v>29167</v>
      </c>
      <c r="K22" s="225" t="s">
        <v>247</v>
      </c>
    </row>
    <row r="23" spans="1:11">
      <c r="A23" s="86" t="s">
        <v>78</v>
      </c>
      <c r="B23" s="26">
        <v>1901</v>
      </c>
      <c r="C23" s="87">
        <v>1071</v>
      </c>
      <c r="D23" s="26">
        <f t="shared" si="0"/>
        <v>2972</v>
      </c>
      <c r="E23" s="87">
        <v>66</v>
      </c>
      <c r="F23" s="87">
        <v>8</v>
      </c>
      <c r="G23" s="87">
        <f t="shared" si="1"/>
        <v>74</v>
      </c>
      <c r="H23" s="115">
        <f t="shared" si="2"/>
        <v>1967</v>
      </c>
      <c r="I23" s="87">
        <f t="shared" si="3"/>
        <v>1079</v>
      </c>
      <c r="J23" s="26">
        <f t="shared" si="4"/>
        <v>3046</v>
      </c>
      <c r="K23" s="226" t="s">
        <v>248</v>
      </c>
    </row>
    <row r="24" spans="1:11">
      <c r="A24" s="88" t="s">
        <v>250</v>
      </c>
      <c r="B24" s="89">
        <f>SUM(B10:B23)</f>
        <v>699205</v>
      </c>
      <c r="C24" s="89">
        <f>SUM(C10:C23)</f>
        <v>474314</v>
      </c>
      <c r="D24" s="89">
        <f>SUM(D10:D23)</f>
        <v>1173519</v>
      </c>
      <c r="E24" s="89">
        <f t="shared" ref="E24:I24" si="5">SUM(E10:E23)</f>
        <v>26244</v>
      </c>
      <c r="F24" s="89">
        <f t="shared" si="5"/>
        <v>23156</v>
      </c>
      <c r="G24" s="89">
        <f>SUM(G10:G23)</f>
        <v>49400</v>
      </c>
      <c r="H24" s="116">
        <f>SUM(H10:H23)</f>
        <v>725449</v>
      </c>
      <c r="I24" s="89">
        <f t="shared" si="5"/>
        <v>497470</v>
      </c>
      <c r="J24" s="89">
        <f>SUM(J10:J23)</f>
        <v>1222919</v>
      </c>
      <c r="K24" s="227" t="s">
        <v>5</v>
      </c>
    </row>
    <row r="25" spans="1:11" ht="16.2">
      <c r="A25" s="171" t="s">
        <v>89</v>
      </c>
      <c r="B25" s="171"/>
      <c r="J25" s="804" t="s">
        <v>90</v>
      </c>
      <c r="K25" s="804"/>
    </row>
    <row r="26" spans="1:11" ht="16.2">
      <c r="A26" s="73" t="s">
        <v>87</v>
      </c>
      <c r="B26" s="73"/>
      <c r="J26" s="804" t="s">
        <v>88</v>
      </c>
      <c r="K26" s="804"/>
    </row>
    <row r="27" spans="1:11">
      <c r="A27" s="704" t="s">
        <v>648</v>
      </c>
      <c r="C27" s="219"/>
      <c r="D27" s="219"/>
      <c r="K27" s="702" t="s">
        <v>649</v>
      </c>
    </row>
  </sheetData>
  <mergeCells count="13">
    <mergeCell ref="H2:K2"/>
    <mergeCell ref="J25:K25"/>
    <mergeCell ref="J26:K26"/>
    <mergeCell ref="K6:K9"/>
    <mergeCell ref="A6:A9"/>
    <mergeCell ref="A4:K4"/>
    <mergeCell ref="A3:K3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25"/>
  <sheetViews>
    <sheetView showGridLines="0" rightToLeft="1" view="pageBreakPreview" zoomScale="80" zoomScaleNormal="100" zoomScaleSheetLayoutView="80" workbookViewId="0">
      <selection activeCell="J25" sqref="A25:J25"/>
    </sheetView>
  </sheetViews>
  <sheetFormatPr defaultRowHeight="14.4"/>
  <cols>
    <col min="1" max="1" width="19.88671875" customWidth="1"/>
    <col min="2" max="3" width="9.109375" customWidth="1"/>
    <col min="4" max="4" width="10.33203125" customWidth="1"/>
    <col min="5" max="9" width="9.109375" customWidth="1"/>
    <col min="10" max="10" width="14.88671875" customWidth="1"/>
  </cols>
  <sheetData>
    <row r="1" spans="1:10">
      <c r="I1" s="259" t="s">
        <v>524</v>
      </c>
    </row>
    <row r="2" spans="1:10" ht="61.5" customHeight="1">
      <c r="A2" s="71"/>
      <c r="G2" s="759" t="s">
        <v>525</v>
      </c>
      <c r="H2" s="759"/>
      <c r="I2" s="759"/>
      <c r="J2" s="759"/>
    </row>
    <row r="3" spans="1:10">
      <c r="A3" s="90"/>
    </row>
    <row r="4" spans="1:10">
      <c r="A4" s="757" t="s">
        <v>91</v>
      </c>
      <c r="B4" s="757"/>
      <c r="C4" s="757"/>
      <c r="D4" s="757"/>
      <c r="E4" s="757"/>
      <c r="F4" s="757"/>
      <c r="G4" s="757"/>
      <c r="H4" s="757"/>
      <c r="I4" s="757"/>
      <c r="J4" s="757"/>
    </row>
    <row r="5" spans="1:10">
      <c r="A5" s="758" t="s">
        <v>92</v>
      </c>
      <c r="B5" s="758"/>
      <c r="C5" s="758"/>
      <c r="D5" s="758"/>
      <c r="E5" s="758"/>
      <c r="F5" s="758"/>
      <c r="G5" s="758"/>
      <c r="H5" s="758"/>
      <c r="I5" s="758"/>
      <c r="J5" s="758"/>
    </row>
    <row r="6" spans="1:10">
      <c r="A6" s="611" t="s">
        <v>99</v>
      </c>
    </row>
    <row r="7" spans="1:10">
      <c r="A7" s="92" t="s">
        <v>44</v>
      </c>
      <c r="B7" s="811" t="s">
        <v>15</v>
      </c>
      <c r="C7" s="812"/>
      <c r="D7" s="813"/>
      <c r="E7" s="811" t="s">
        <v>16</v>
      </c>
      <c r="F7" s="812"/>
      <c r="G7" s="812"/>
      <c r="H7" s="811" t="s">
        <v>17</v>
      </c>
      <c r="I7" s="812"/>
      <c r="J7" s="812"/>
    </row>
    <row r="8" spans="1:10" ht="15" thickBot="1">
      <c r="A8" s="92" t="s">
        <v>45</v>
      </c>
      <c r="B8" s="806" t="s">
        <v>18</v>
      </c>
      <c r="C8" s="807"/>
      <c r="D8" s="808"/>
      <c r="E8" s="806" t="s">
        <v>19</v>
      </c>
      <c r="F8" s="807"/>
      <c r="G8" s="807"/>
      <c r="H8" s="809" t="s">
        <v>5</v>
      </c>
      <c r="I8" s="810"/>
      <c r="J8" s="810"/>
    </row>
    <row r="9" spans="1:10">
      <c r="A9" s="93"/>
      <c r="B9" s="92" t="s">
        <v>0</v>
      </c>
      <c r="C9" s="94" t="s">
        <v>1</v>
      </c>
      <c r="D9" s="94" t="s">
        <v>46</v>
      </c>
      <c r="E9" s="92" t="s">
        <v>0</v>
      </c>
      <c r="F9" s="92" t="s">
        <v>1</v>
      </c>
      <c r="G9" s="92" t="s">
        <v>46</v>
      </c>
      <c r="H9" s="92" t="s">
        <v>0</v>
      </c>
      <c r="I9" s="92" t="s">
        <v>1</v>
      </c>
      <c r="J9" s="94" t="s">
        <v>46</v>
      </c>
    </row>
    <row r="10" spans="1:10">
      <c r="A10" s="93"/>
      <c r="B10" s="92" t="s">
        <v>24</v>
      </c>
      <c r="C10" s="92" t="s">
        <v>25</v>
      </c>
      <c r="D10" s="95" t="s">
        <v>5</v>
      </c>
      <c r="E10" s="92" t="s">
        <v>24</v>
      </c>
      <c r="F10" s="92" t="s">
        <v>25</v>
      </c>
      <c r="G10" s="95" t="s">
        <v>5</v>
      </c>
      <c r="H10" s="92" t="s">
        <v>24</v>
      </c>
      <c r="I10" s="92" t="s">
        <v>25</v>
      </c>
      <c r="J10" s="95" t="s">
        <v>5</v>
      </c>
    </row>
    <row r="11" spans="1:10" ht="15" thickBot="1">
      <c r="A11" s="96" t="s">
        <v>47</v>
      </c>
      <c r="B11" s="97">
        <v>40</v>
      </c>
      <c r="C11" s="97" t="s">
        <v>564</v>
      </c>
      <c r="D11" s="97">
        <f>SUM(B11:C11)</f>
        <v>40</v>
      </c>
      <c r="E11" s="97">
        <v>2</v>
      </c>
      <c r="F11" s="97">
        <v>1</v>
      </c>
      <c r="G11" s="97">
        <f>SUM(E11:F11)</f>
        <v>3</v>
      </c>
      <c r="H11" s="97">
        <f>B11+E11</f>
        <v>42</v>
      </c>
      <c r="I11" s="97">
        <f>C11+F11</f>
        <v>1</v>
      </c>
      <c r="J11" s="97">
        <f>SUM(H11:I11)</f>
        <v>43</v>
      </c>
    </row>
    <row r="12" spans="1:10" ht="15" thickBot="1">
      <c r="A12" s="98" t="s">
        <v>48</v>
      </c>
      <c r="B12" s="99">
        <v>3908</v>
      </c>
      <c r="C12" s="100">
        <v>381</v>
      </c>
      <c r="D12" s="99">
        <f t="shared" ref="D12:D21" si="0">SUM(B12:C12)</f>
        <v>4289</v>
      </c>
      <c r="E12" s="100" t="s">
        <v>564</v>
      </c>
      <c r="F12" s="100">
        <v>1</v>
      </c>
      <c r="G12" s="100">
        <f t="shared" ref="G12:G21" si="1">SUM(E12:F12)</f>
        <v>1</v>
      </c>
      <c r="H12" s="99">
        <f t="shared" ref="H12:H21" si="2">B12+E12</f>
        <v>3908</v>
      </c>
      <c r="I12" s="100">
        <f t="shared" ref="I12:I21" si="3">C12+F12</f>
        <v>382</v>
      </c>
      <c r="J12" s="99">
        <f t="shared" ref="J12:J21" si="4">SUM(H12:I12)</f>
        <v>4290</v>
      </c>
    </row>
    <row r="13" spans="1:10" ht="15" thickBot="1">
      <c r="A13" s="96" t="s">
        <v>49</v>
      </c>
      <c r="B13" s="101">
        <v>56555</v>
      </c>
      <c r="C13" s="101">
        <v>23251</v>
      </c>
      <c r="D13" s="101">
        <f t="shared" si="0"/>
        <v>79806</v>
      </c>
      <c r="E13" s="97">
        <v>61</v>
      </c>
      <c r="F13" s="97">
        <v>180</v>
      </c>
      <c r="G13" s="97">
        <f t="shared" si="1"/>
        <v>241</v>
      </c>
      <c r="H13" s="101">
        <f t="shared" si="2"/>
        <v>56616</v>
      </c>
      <c r="I13" s="101">
        <f t="shared" si="3"/>
        <v>23431</v>
      </c>
      <c r="J13" s="101">
        <f t="shared" si="4"/>
        <v>80047</v>
      </c>
    </row>
    <row r="14" spans="1:10" ht="15" thickBot="1">
      <c r="A14" s="98" t="s">
        <v>50</v>
      </c>
      <c r="B14" s="99">
        <v>134297</v>
      </c>
      <c r="C14" s="99">
        <v>70802</v>
      </c>
      <c r="D14" s="99">
        <f t="shared" si="0"/>
        <v>205099</v>
      </c>
      <c r="E14" s="100">
        <v>611</v>
      </c>
      <c r="F14" s="99">
        <v>2047</v>
      </c>
      <c r="G14" s="99">
        <f t="shared" si="1"/>
        <v>2658</v>
      </c>
      <c r="H14" s="99">
        <f t="shared" si="2"/>
        <v>134908</v>
      </c>
      <c r="I14" s="99">
        <f t="shared" si="3"/>
        <v>72849</v>
      </c>
      <c r="J14" s="99">
        <f t="shared" si="4"/>
        <v>207757</v>
      </c>
    </row>
    <row r="15" spans="1:10" ht="15" thickBot="1">
      <c r="A15" s="96" t="s">
        <v>51</v>
      </c>
      <c r="B15" s="101">
        <v>146899</v>
      </c>
      <c r="C15" s="101">
        <v>126222</v>
      </c>
      <c r="D15" s="101">
        <f t="shared" si="0"/>
        <v>273121</v>
      </c>
      <c r="E15" s="101">
        <v>2021</v>
      </c>
      <c r="F15" s="101">
        <v>3160</v>
      </c>
      <c r="G15" s="101">
        <f t="shared" si="1"/>
        <v>5181</v>
      </c>
      <c r="H15" s="101">
        <f t="shared" si="2"/>
        <v>148920</v>
      </c>
      <c r="I15" s="101">
        <f t="shared" si="3"/>
        <v>129382</v>
      </c>
      <c r="J15" s="101">
        <f t="shared" si="4"/>
        <v>278302</v>
      </c>
    </row>
    <row r="16" spans="1:10" ht="15" thickBot="1">
      <c r="A16" s="98" t="s">
        <v>52</v>
      </c>
      <c r="B16" s="99">
        <v>129167</v>
      </c>
      <c r="C16" s="99">
        <v>119632</v>
      </c>
      <c r="D16" s="99">
        <f t="shared" si="0"/>
        <v>248799</v>
      </c>
      <c r="E16" s="99">
        <v>3560</v>
      </c>
      <c r="F16" s="99">
        <v>3292</v>
      </c>
      <c r="G16" s="99">
        <f t="shared" si="1"/>
        <v>6852</v>
      </c>
      <c r="H16" s="99">
        <f t="shared" si="2"/>
        <v>132727</v>
      </c>
      <c r="I16" s="99">
        <f t="shared" si="3"/>
        <v>122924</v>
      </c>
      <c r="J16" s="99">
        <f t="shared" si="4"/>
        <v>255651</v>
      </c>
    </row>
    <row r="17" spans="1:10" ht="15" thickBot="1">
      <c r="A17" s="96" t="s">
        <v>53</v>
      </c>
      <c r="B17" s="101">
        <v>97163</v>
      </c>
      <c r="C17" s="101">
        <v>72156</v>
      </c>
      <c r="D17" s="101">
        <f t="shared" si="0"/>
        <v>169319</v>
      </c>
      <c r="E17" s="101">
        <v>3960</v>
      </c>
      <c r="F17" s="101">
        <v>2933</v>
      </c>
      <c r="G17" s="101">
        <f t="shared" si="1"/>
        <v>6893</v>
      </c>
      <c r="H17" s="101">
        <f t="shared" si="2"/>
        <v>101123</v>
      </c>
      <c r="I17" s="101">
        <f t="shared" si="3"/>
        <v>75089</v>
      </c>
      <c r="J17" s="101">
        <f t="shared" si="4"/>
        <v>176212</v>
      </c>
    </row>
    <row r="18" spans="1:10" ht="15" thickBot="1">
      <c r="A18" s="98" t="s">
        <v>54</v>
      </c>
      <c r="B18" s="99">
        <v>70635</v>
      </c>
      <c r="C18" s="99">
        <v>31248</v>
      </c>
      <c r="D18" s="99">
        <f t="shared" si="0"/>
        <v>101883</v>
      </c>
      <c r="E18" s="99">
        <v>3176</v>
      </c>
      <c r="F18" s="99">
        <v>1940</v>
      </c>
      <c r="G18" s="99">
        <f t="shared" si="1"/>
        <v>5116</v>
      </c>
      <c r="H18" s="99">
        <f t="shared" si="2"/>
        <v>73811</v>
      </c>
      <c r="I18" s="99">
        <f t="shared" si="3"/>
        <v>33188</v>
      </c>
      <c r="J18" s="99">
        <f t="shared" si="4"/>
        <v>106999</v>
      </c>
    </row>
    <row r="19" spans="1:10" ht="15" thickBot="1">
      <c r="A19" s="96" t="s">
        <v>55</v>
      </c>
      <c r="B19" s="101">
        <v>35392</v>
      </c>
      <c r="C19" s="101">
        <v>10712</v>
      </c>
      <c r="D19" s="101">
        <f t="shared" si="0"/>
        <v>46104</v>
      </c>
      <c r="E19" s="101">
        <v>2895</v>
      </c>
      <c r="F19" s="101">
        <v>1344</v>
      </c>
      <c r="G19" s="101">
        <f t="shared" si="1"/>
        <v>4239</v>
      </c>
      <c r="H19" s="101">
        <f t="shared" si="2"/>
        <v>38287</v>
      </c>
      <c r="I19" s="101">
        <f t="shared" si="3"/>
        <v>12056</v>
      </c>
      <c r="J19" s="101">
        <f t="shared" si="4"/>
        <v>50343</v>
      </c>
    </row>
    <row r="20" spans="1:10" ht="15" thickBot="1">
      <c r="A20" s="98" t="s">
        <v>56</v>
      </c>
      <c r="B20" s="99">
        <v>1534</v>
      </c>
      <c r="C20" s="100">
        <v>382</v>
      </c>
      <c r="D20" s="99">
        <f t="shared" si="0"/>
        <v>1916</v>
      </c>
      <c r="E20" s="99">
        <v>2651</v>
      </c>
      <c r="F20" s="99">
        <v>1227</v>
      </c>
      <c r="G20" s="99">
        <f t="shared" si="1"/>
        <v>3878</v>
      </c>
      <c r="H20" s="99">
        <f t="shared" si="2"/>
        <v>4185</v>
      </c>
      <c r="I20" s="99">
        <f t="shared" si="3"/>
        <v>1609</v>
      </c>
      <c r="J20" s="99">
        <f t="shared" si="4"/>
        <v>5794</v>
      </c>
    </row>
    <row r="21" spans="1:10" ht="15" thickBot="1">
      <c r="A21" s="230" t="s">
        <v>252</v>
      </c>
      <c r="B21" s="99">
        <v>23615</v>
      </c>
      <c r="C21" s="100">
        <v>19528</v>
      </c>
      <c r="D21" s="99">
        <f t="shared" si="0"/>
        <v>43143</v>
      </c>
      <c r="E21" s="99">
        <v>7307</v>
      </c>
      <c r="F21" s="99">
        <v>7031</v>
      </c>
      <c r="G21" s="99">
        <f t="shared" si="1"/>
        <v>14338</v>
      </c>
      <c r="H21" s="99">
        <f t="shared" si="2"/>
        <v>30922</v>
      </c>
      <c r="I21" s="99">
        <f t="shared" si="3"/>
        <v>26559</v>
      </c>
      <c r="J21" s="99">
        <f t="shared" si="4"/>
        <v>57481</v>
      </c>
    </row>
    <row r="22" spans="1:10">
      <c r="A22" s="158" t="s">
        <v>27</v>
      </c>
      <c r="B22" s="304">
        <f t="shared" ref="B22:J22" si="5">SUM(B11:B21)</f>
        <v>699205</v>
      </c>
      <c r="C22" s="304">
        <f t="shared" si="5"/>
        <v>474314</v>
      </c>
      <c r="D22" s="304">
        <f t="shared" si="5"/>
        <v>1173519</v>
      </c>
      <c r="E22" s="304">
        <f t="shared" si="5"/>
        <v>26244</v>
      </c>
      <c r="F22" s="304">
        <f t="shared" si="5"/>
        <v>23156</v>
      </c>
      <c r="G22" s="304">
        <f t="shared" si="5"/>
        <v>49400</v>
      </c>
      <c r="H22" s="304">
        <f t="shared" si="5"/>
        <v>725449</v>
      </c>
      <c r="I22" s="304">
        <f t="shared" si="5"/>
        <v>497470</v>
      </c>
      <c r="J22" s="304">
        <f t="shared" si="5"/>
        <v>1222919</v>
      </c>
    </row>
    <row r="23" spans="1:10">
      <c r="A23" s="102" t="s">
        <v>95</v>
      </c>
      <c r="H23" s="603"/>
      <c r="I23" s="629"/>
      <c r="J23" s="629" t="s">
        <v>37</v>
      </c>
    </row>
    <row r="24" spans="1:10">
      <c r="A24" s="103" t="s">
        <v>96</v>
      </c>
      <c r="H24" s="603"/>
      <c r="I24" s="629"/>
      <c r="J24" s="629" t="s">
        <v>94</v>
      </c>
    </row>
    <row r="25" spans="1:10">
      <c r="A25" s="704" t="s">
        <v>648</v>
      </c>
      <c r="C25" s="219"/>
      <c r="D25" s="219"/>
      <c r="I25" s="642"/>
      <c r="J25" s="702" t="s">
        <v>649</v>
      </c>
    </row>
  </sheetData>
  <mergeCells count="9">
    <mergeCell ref="G2:J2"/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43"/>
  <sheetViews>
    <sheetView showGridLines="0" rightToLeft="1" view="pageBreakPreview" zoomScale="70" zoomScaleNormal="100" zoomScaleSheetLayoutView="70" workbookViewId="0">
      <selection activeCell="A28" sqref="A28:K28"/>
    </sheetView>
  </sheetViews>
  <sheetFormatPr defaultRowHeight="14.4"/>
  <cols>
    <col min="1" max="1" width="23.109375" customWidth="1"/>
    <col min="2" max="3" width="9.109375" customWidth="1"/>
    <col min="4" max="4" width="10.33203125" customWidth="1"/>
    <col min="5" max="9" width="9.109375" customWidth="1"/>
    <col min="10" max="10" width="14.88671875" customWidth="1"/>
    <col min="11" max="11" width="28.6640625" customWidth="1"/>
  </cols>
  <sheetData>
    <row r="1" spans="1:12">
      <c r="I1" s="759" t="s">
        <v>524</v>
      </c>
      <c r="J1" s="759"/>
      <c r="K1" s="759"/>
    </row>
    <row r="2" spans="1:12" ht="61.5" customHeight="1">
      <c r="A2" s="71"/>
      <c r="H2" s="2"/>
      <c r="I2" s="759" t="s">
        <v>525</v>
      </c>
      <c r="J2" s="759"/>
      <c r="K2" s="759"/>
    </row>
    <row r="3" spans="1:12">
      <c r="A3" s="68"/>
      <c r="B3" s="74"/>
      <c r="C3" s="74"/>
      <c r="D3" s="74"/>
      <c r="E3" s="74"/>
      <c r="F3" s="74"/>
      <c r="G3" s="74"/>
      <c r="H3" s="74"/>
      <c r="I3" s="74"/>
      <c r="J3" s="74"/>
    </row>
    <row r="4" spans="1:12" ht="15">
      <c r="A4" s="772" t="s">
        <v>97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</row>
    <row r="5" spans="1:12" ht="15">
      <c r="A5" s="778" t="s">
        <v>98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</row>
    <row r="6" spans="1:12">
      <c r="A6" s="90" t="s">
        <v>122</v>
      </c>
      <c r="B6" s="74"/>
      <c r="C6" s="74"/>
      <c r="D6" s="74"/>
      <c r="E6" s="74"/>
      <c r="F6" s="74"/>
      <c r="G6" s="74"/>
      <c r="H6" s="74"/>
      <c r="I6" s="74"/>
      <c r="J6" s="74"/>
    </row>
    <row r="7" spans="1:12" ht="15.75" customHeight="1">
      <c r="A7" s="814" t="s">
        <v>100</v>
      </c>
      <c r="B7" s="815" t="s">
        <v>15</v>
      </c>
      <c r="C7" s="816"/>
      <c r="D7" s="817"/>
      <c r="E7" s="815" t="s">
        <v>16</v>
      </c>
      <c r="F7" s="816"/>
      <c r="G7" s="816"/>
      <c r="H7" s="803" t="s">
        <v>17</v>
      </c>
      <c r="I7" s="816"/>
      <c r="J7" s="816"/>
      <c r="K7" s="738" t="s">
        <v>101</v>
      </c>
    </row>
    <row r="8" spans="1:12" ht="18.75" customHeight="1" thickBot="1">
      <c r="A8" s="814"/>
      <c r="B8" s="818" t="s">
        <v>18</v>
      </c>
      <c r="C8" s="819"/>
      <c r="D8" s="820"/>
      <c r="E8" s="818" t="s">
        <v>19</v>
      </c>
      <c r="F8" s="819"/>
      <c r="G8" s="819"/>
      <c r="H8" s="821" t="s">
        <v>5</v>
      </c>
      <c r="I8" s="822"/>
      <c r="J8" s="822"/>
      <c r="K8" s="738"/>
    </row>
    <row r="9" spans="1:12" ht="18" customHeight="1">
      <c r="A9" s="814"/>
      <c r="B9" s="75" t="s">
        <v>0</v>
      </c>
      <c r="C9" s="76" t="s">
        <v>1</v>
      </c>
      <c r="D9" s="76" t="s">
        <v>46</v>
      </c>
      <c r="E9" s="75" t="s">
        <v>0</v>
      </c>
      <c r="F9" s="75" t="s">
        <v>1</v>
      </c>
      <c r="G9" s="75" t="s">
        <v>46</v>
      </c>
      <c r="H9" s="117" t="s">
        <v>0</v>
      </c>
      <c r="I9" s="75" t="s">
        <v>1</v>
      </c>
      <c r="J9" s="76" t="s">
        <v>46</v>
      </c>
      <c r="K9" s="738"/>
    </row>
    <row r="10" spans="1:12" ht="18" customHeight="1">
      <c r="A10" s="814"/>
      <c r="B10" s="75" t="s">
        <v>24</v>
      </c>
      <c r="C10" s="75" t="s">
        <v>25</v>
      </c>
      <c r="D10" s="77" t="s">
        <v>5</v>
      </c>
      <c r="E10" s="75" t="s">
        <v>24</v>
      </c>
      <c r="F10" s="75" t="s">
        <v>25</v>
      </c>
      <c r="G10" s="77" t="s">
        <v>5</v>
      </c>
      <c r="H10" s="117" t="s">
        <v>24</v>
      </c>
      <c r="I10" s="75" t="s">
        <v>25</v>
      </c>
      <c r="J10" s="77" t="s">
        <v>5</v>
      </c>
      <c r="K10" s="740"/>
    </row>
    <row r="11" spans="1:12" ht="23.4">
      <c r="A11" s="78" t="s">
        <v>102</v>
      </c>
      <c r="B11" s="105">
        <v>4283</v>
      </c>
      <c r="C11" s="105">
        <v>5201</v>
      </c>
      <c r="D11" s="105">
        <f>SUM(B11:C11)</f>
        <v>9484</v>
      </c>
      <c r="E11" s="106">
        <v>0</v>
      </c>
      <c r="F11" s="106">
        <v>0</v>
      </c>
      <c r="G11" s="106">
        <f>SUM(E11:F11)</f>
        <v>0</v>
      </c>
      <c r="H11" s="53">
        <f>B11+E11</f>
        <v>4283</v>
      </c>
      <c r="I11" s="53">
        <f>C11+F11</f>
        <v>5201</v>
      </c>
      <c r="J11" s="105">
        <f>SUM(H11:I11)</f>
        <v>9484</v>
      </c>
      <c r="K11" s="167" t="s">
        <v>253</v>
      </c>
      <c r="L11" s="698"/>
    </row>
    <row r="12" spans="1:12" ht="23.4">
      <c r="A12" s="80" t="s">
        <v>103</v>
      </c>
      <c r="B12" s="107">
        <v>9339</v>
      </c>
      <c r="C12" s="107">
        <v>3459</v>
      </c>
      <c r="D12" s="107">
        <f t="shared" ref="D12:D24" si="0">SUM(B12:C12)</f>
        <v>12798</v>
      </c>
      <c r="E12" s="108">
        <v>38</v>
      </c>
      <c r="F12" s="108">
        <v>3</v>
      </c>
      <c r="G12" s="108">
        <f t="shared" ref="G12:G24" si="1">SUM(E12:F12)</f>
        <v>41</v>
      </c>
      <c r="H12" s="51">
        <f t="shared" ref="H12:H24" si="2">B12+E12</f>
        <v>9377</v>
      </c>
      <c r="I12" s="107">
        <f t="shared" ref="I12:I24" si="3">C12+F12</f>
        <v>3462</v>
      </c>
      <c r="J12" s="107">
        <f t="shared" ref="J12:J24" si="4">SUM(H12:I12)</f>
        <v>12839</v>
      </c>
      <c r="K12" s="168" t="s">
        <v>259</v>
      </c>
      <c r="L12" s="698"/>
    </row>
    <row r="13" spans="1:12" ht="23.4">
      <c r="A13" s="78" t="s">
        <v>104</v>
      </c>
      <c r="B13" s="105">
        <v>38447</v>
      </c>
      <c r="C13" s="105">
        <v>5545</v>
      </c>
      <c r="D13" s="105">
        <f t="shared" si="0"/>
        <v>43992</v>
      </c>
      <c r="E13" s="106">
        <v>8</v>
      </c>
      <c r="F13" s="106">
        <v>0</v>
      </c>
      <c r="G13" s="106">
        <f t="shared" si="1"/>
        <v>8</v>
      </c>
      <c r="H13" s="53">
        <f t="shared" si="2"/>
        <v>38455</v>
      </c>
      <c r="I13" s="105">
        <f t="shared" si="3"/>
        <v>5545</v>
      </c>
      <c r="J13" s="105">
        <f t="shared" si="4"/>
        <v>44000</v>
      </c>
      <c r="K13" s="167" t="s">
        <v>254</v>
      </c>
      <c r="L13" s="698"/>
    </row>
    <row r="14" spans="1:12" ht="23.4">
      <c r="A14" s="80" t="s">
        <v>105</v>
      </c>
      <c r="B14" s="107">
        <v>1787</v>
      </c>
      <c r="C14" s="108">
        <v>46</v>
      </c>
      <c r="D14" s="107">
        <f t="shared" si="0"/>
        <v>1833</v>
      </c>
      <c r="E14" s="108">
        <v>1</v>
      </c>
      <c r="F14" s="108">
        <v>0</v>
      </c>
      <c r="G14" s="108">
        <f t="shared" si="1"/>
        <v>1</v>
      </c>
      <c r="H14" s="51">
        <f t="shared" si="2"/>
        <v>1788</v>
      </c>
      <c r="I14" s="108">
        <f t="shared" si="3"/>
        <v>46</v>
      </c>
      <c r="J14" s="107">
        <f t="shared" si="4"/>
        <v>1834</v>
      </c>
      <c r="K14" s="168" t="s">
        <v>298</v>
      </c>
      <c r="L14" s="698"/>
    </row>
    <row r="15" spans="1:12" ht="23.4">
      <c r="A15" s="78" t="s">
        <v>106</v>
      </c>
      <c r="B15" s="105">
        <v>41891</v>
      </c>
      <c r="C15" s="105">
        <v>4144</v>
      </c>
      <c r="D15" s="105">
        <f t="shared" si="0"/>
        <v>46035</v>
      </c>
      <c r="E15" s="106">
        <v>9</v>
      </c>
      <c r="F15" s="106">
        <v>0</v>
      </c>
      <c r="G15" s="106">
        <f t="shared" si="1"/>
        <v>9</v>
      </c>
      <c r="H15" s="53">
        <f t="shared" si="2"/>
        <v>41900</v>
      </c>
      <c r="I15" s="105">
        <f t="shared" si="3"/>
        <v>4144</v>
      </c>
      <c r="J15" s="105">
        <f t="shared" si="4"/>
        <v>46044</v>
      </c>
      <c r="K15" s="167" t="s">
        <v>255</v>
      </c>
      <c r="L15" s="698"/>
    </row>
    <row r="16" spans="1:12" ht="23.4">
      <c r="A16" s="80" t="s">
        <v>107</v>
      </c>
      <c r="B16" s="107">
        <v>43588</v>
      </c>
      <c r="C16" s="107">
        <v>35078</v>
      </c>
      <c r="D16" s="107">
        <f t="shared" si="0"/>
        <v>78666</v>
      </c>
      <c r="E16" s="108">
        <v>412</v>
      </c>
      <c r="F16" s="107">
        <v>2353</v>
      </c>
      <c r="G16" s="107">
        <f t="shared" si="1"/>
        <v>2765</v>
      </c>
      <c r="H16" s="51">
        <f t="shared" si="2"/>
        <v>44000</v>
      </c>
      <c r="I16" s="107">
        <f t="shared" si="3"/>
        <v>37431</v>
      </c>
      <c r="J16" s="107">
        <f t="shared" si="4"/>
        <v>81431</v>
      </c>
      <c r="K16" s="168" t="s">
        <v>299</v>
      </c>
      <c r="L16" s="698"/>
    </row>
    <row r="17" spans="1:12" ht="23.4">
      <c r="A17" s="78" t="s">
        <v>108</v>
      </c>
      <c r="B17" s="105">
        <v>108030</v>
      </c>
      <c r="C17" s="105">
        <v>18938</v>
      </c>
      <c r="D17" s="105">
        <f t="shared" si="0"/>
        <v>126968</v>
      </c>
      <c r="E17" s="106">
        <v>19</v>
      </c>
      <c r="F17" s="106">
        <v>1</v>
      </c>
      <c r="G17" s="106">
        <f t="shared" si="1"/>
        <v>20</v>
      </c>
      <c r="H17" s="53">
        <f t="shared" si="2"/>
        <v>108049</v>
      </c>
      <c r="I17" s="105">
        <f t="shared" si="3"/>
        <v>18939</v>
      </c>
      <c r="J17" s="105">
        <f t="shared" si="4"/>
        <v>126988</v>
      </c>
      <c r="K17" s="167" t="s">
        <v>260</v>
      </c>
      <c r="L17" s="698"/>
    </row>
    <row r="18" spans="1:12" ht="23.4">
      <c r="A18" s="80" t="s">
        <v>109</v>
      </c>
      <c r="B18" s="107">
        <v>76611</v>
      </c>
      <c r="C18" s="107">
        <v>82038</v>
      </c>
      <c r="D18" s="107">
        <f t="shared" si="0"/>
        <v>158649</v>
      </c>
      <c r="E18" s="108">
        <v>339</v>
      </c>
      <c r="F18" s="107">
        <v>3983</v>
      </c>
      <c r="G18" s="107">
        <f t="shared" si="1"/>
        <v>4322</v>
      </c>
      <c r="H18" s="51">
        <f t="shared" si="2"/>
        <v>76950</v>
      </c>
      <c r="I18" s="107">
        <f t="shared" si="3"/>
        <v>86021</v>
      </c>
      <c r="J18" s="107">
        <f t="shared" si="4"/>
        <v>162971</v>
      </c>
      <c r="K18" s="168" t="s">
        <v>300</v>
      </c>
      <c r="L18" s="698"/>
    </row>
    <row r="19" spans="1:12" ht="23.4">
      <c r="A19" s="78" t="s">
        <v>110</v>
      </c>
      <c r="B19" s="105">
        <v>303899</v>
      </c>
      <c r="C19" s="105">
        <v>289614</v>
      </c>
      <c r="D19" s="105">
        <f t="shared" si="0"/>
        <v>593513</v>
      </c>
      <c r="E19" s="105">
        <v>8626</v>
      </c>
      <c r="F19" s="105">
        <v>10647</v>
      </c>
      <c r="G19" s="105">
        <f t="shared" si="1"/>
        <v>19273</v>
      </c>
      <c r="H19" s="53">
        <f t="shared" si="2"/>
        <v>312525</v>
      </c>
      <c r="I19" s="105">
        <f t="shared" si="3"/>
        <v>300261</v>
      </c>
      <c r="J19" s="105">
        <f t="shared" si="4"/>
        <v>612786</v>
      </c>
      <c r="K19" s="167" t="s">
        <v>256</v>
      </c>
      <c r="L19" s="698"/>
    </row>
    <row r="20" spans="1:12" ht="23.4">
      <c r="A20" s="80" t="s">
        <v>111</v>
      </c>
      <c r="B20" s="107">
        <v>29059</v>
      </c>
      <c r="C20" s="107">
        <v>7127</v>
      </c>
      <c r="D20" s="107">
        <f t="shared" si="0"/>
        <v>36186</v>
      </c>
      <c r="E20" s="107">
        <v>1058</v>
      </c>
      <c r="F20" s="108">
        <v>288</v>
      </c>
      <c r="G20" s="107">
        <f t="shared" si="1"/>
        <v>1346</v>
      </c>
      <c r="H20" s="51">
        <f t="shared" si="2"/>
        <v>30117</v>
      </c>
      <c r="I20" s="107">
        <f t="shared" si="3"/>
        <v>7415</v>
      </c>
      <c r="J20" s="107">
        <f t="shared" si="4"/>
        <v>37532</v>
      </c>
      <c r="K20" s="168" t="s">
        <v>301</v>
      </c>
      <c r="L20" s="698"/>
    </row>
    <row r="21" spans="1:12" ht="23.4">
      <c r="A21" s="78" t="s">
        <v>112</v>
      </c>
      <c r="B21" s="105">
        <v>27153</v>
      </c>
      <c r="C21" s="105">
        <v>15574</v>
      </c>
      <c r="D21" s="105">
        <f t="shared" si="0"/>
        <v>42727</v>
      </c>
      <c r="E21" s="105">
        <v>5782</v>
      </c>
      <c r="F21" s="105">
        <v>2153</v>
      </c>
      <c r="G21" s="105">
        <f t="shared" si="1"/>
        <v>7935</v>
      </c>
      <c r="H21" s="53">
        <f t="shared" si="2"/>
        <v>32935</v>
      </c>
      <c r="I21" s="105">
        <f t="shared" si="3"/>
        <v>17727</v>
      </c>
      <c r="J21" s="105">
        <f t="shared" si="4"/>
        <v>50662</v>
      </c>
      <c r="K21" s="167" t="s">
        <v>257</v>
      </c>
      <c r="L21" s="698"/>
    </row>
    <row r="22" spans="1:12" ht="23.4">
      <c r="A22" s="80" t="s">
        <v>113</v>
      </c>
      <c r="B22" s="108">
        <v>141</v>
      </c>
      <c r="C22" s="108">
        <v>10</v>
      </c>
      <c r="D22" s="108">
        <f t="shared" si="0"/>
        <v>151</v>
      </c>
      <c r="E22" s="108">
        <v>55</v>
      </c>
      <c r="F22" s="108">
        <v>19</v>
      </c>
      <c r="G22" s="108">
        <f t="shared" si="1"/>
        <v>74</v>
      </c>
      <c r="H22" s="118">
        <f t="shared" si="2"/>
        <v>196</v>
      </c>
      <c r="I22" s="108">
        <f t="shared" si="3"/>
        <v>29</v>
      </c>
      <c r="J22" s="108">
        <f t="shared" si="4"/>
        <v>225</v>
      </c>
      <c r="K22" s="168" t="s">
        <v>261</v>
      </c>
      <c r="L22" s="698"/>
    </row>
    <row r="23" spans="1:12" ht="23.4">
      <c r="A23" s="78" t="s">
        <v>114</v>
      </c>
      <c r="B23" s="105">
        <v>10923</v>
      </c>
      <c r="C23" s="105">
        <v>5433</v>
      </c>
      <c r="D23" s="105">
        <f t="shared" si="0"/>
        <v>16356</v>
      </c>
      <c r="E23" s="105">
        <v>9196</v>
      </c>
      <c r="F23" s="105">
        <v>3343</v>
      </c>
      <c r="G23" s="105">
        <f t="shared" si="1"/>
        <v>12539</v>
      </c>
      <c r="H23" s="53">
        <f t="shared" si="2"/>
        <v>20119</v>
      </c>
      <c r="I23" s="105">
        <f t="shared" si="3"/>
        <v>8776</v>
      </c>
      <c r="J23" s="105">
        <f t="shared" si="4"/>
        <v>28895</v>
      </c>
      <c r="K23" s="167" t="s">
        <v>258</v>
      </c>
      <c r="L23" s="698"/>
    </row>
    <row r="24" spans="1:12" ht="23.4">
      <c r="A24" s="80" t="s">
        <v>115</v>
      </c>
      <c r="B24" s="107">
        <v>4054</v>
      </c>
      <c r="C24" s="107">
        <v>2107</v>
      </c>
      <c r="D24" s="107">
        <f t="shared" si="0"/>
        <v>6161</v>
      </c>
      <c r="E24" s="108">
        <v>701</v>
      </c>
      <c r="F24" s="108">
        <v>366</v>
      </c>
      <c r="G24" s="107">
        <f t="shared" si="1"/>
        <v>1067</v>
      </c>
      <c r="H24" s="51">
        <f t="shared" si="2"/>
        <v>4755</v>
      </c>
      <c r="I24" s="107">
        <f t="shared" si="3"/>
        <v>2473</v>
      </c>
      <c r="J24" s="107">
        <f t="shared" si="4"/>
        <v>7228</v>
      </c>
      <c r="K24" s="168" t="s">
        <v>302</v>
      </c>
      <c r="L24" s="698"/>
    </row>
    <row r="25" spans="1:12">
      <c r="A25" s="83" t="s">
        <v>27</v>
      </c>
      <c r="B25" s="299">
        <f>SUM(B11:B24)</f>
        <v>699205</v>
      </c>
      <c r="C25" s="299">
        <f>SUM(C11:C24)</f>
        <v>474314</v>
      </c>
      <c r="D25" s="299">
        <f>SUM(D11:D24)</f>
        <v>1173519</v>
      </c>
      <c r="E25" s="299">
        <f>SUM(E11:E24)</f>
        <v>26244</v>
      </c>
      <c r="F25" s="299">
        <f t="shared" ref="F25" si="5">SUM(F11:F24)</f>
        <v>23156</v>
      </c>
      <c r="G25" s="299">
        <f>SUM(G11:G24)</f>
        <v>49400</v>
      </c>
      <c r="H25" s="300">
        <f>SUM(H11:H24)</f>
        <v>725449</v>
      </c>
      <c r="I25" s="299">
        <f>SUM(I11:I24)</f>
        <v>497470</v>
      </c>
      <c r="J25" s="299">
        <f>SUM(J11:J24)</f>
        <v>1222919</v>
      </c>
      <c r="K25" s="231"/>
    </row>
    <row r="26" spans="1:12" ht="16.2">
      <c r="A26" s="73" t="s">
        <v>116</v>
      </c>
      <c r="C26" s="74"/>
      <c r="D26" s="74"/>
      <c r="E26" s="74"/>
      <c r="F26" s="74"/>
      <c r="G26" s="74"/>
      <c r="H26" s="74"/>
      <c r="I26" s="74"/>
      <c r="J26" s="74"/>
      <c r="K26" s="74" t="s">
        <v>117</v>
      </c>
    </row>
    <row r="27" spans="1:12" ht="16.8">
      <c r="A27" s="111" t="s">
        <v>119</v>
      </c>
      <c r="C27" s="74"/>
      <c r="D27" s="74"/>
      <c r="E27" s="74"/>
      <c r="F27" s="74"/>
      <c r="G27" s="74"/>
      <c r="H27" s="74"/>
      <c r="I27" s="74"/>
      <c r="J27" s="74"/>
      <c r="K27" s="74" t="s">
        <v>118</v>
      </c>
    </row>
    <row r="28" spans="1:12">
      <c r="A28" s="704" t="s">
        <v>648</v>
      </c>
      <c r="C28" s="219"/>
      <c r="D28" s="219"/>
      <c r="I28" s="642"/>
      <c r="K28" s="702" t="s">
        <v>649</v>
      </c>
    </row>
    <row r="29" spans="1:12">
      <c r="B29" s="219"/>
      <c r="C29" s="219"/>
      <c r="D29" s="219"/>
      <c r="E29" s="219"/>
      <c r="F29" s="219"/>
      <c r="G29" s="219"/>
      <c r="H29" s="219"/>
      <c r="I29" s="219"/>
      <c r="J29" s="219"/>
    </row>
    <row r="30" spans="1:12">
      <c r="B30" s="219"/>
      <c r="C30" s="219"/>
      <c r="D30" s="219"/>
      <c r="E30" s="219"/>
      <c r="F30" s="219"/>
      <c r="G30" s="219"/>
      <c r="H30" s="219"/>
      <c r="I30" s="219"/>
      <c r="J30" s="219"/>
    </row>
    <row r="31" spans="1:12">
      <c r="B31" s="219"/>
      <c r="C31" s="219"/>
      <c r="D31" s="219"/>
      <c r="E31" s="219"/>
      <c r="F31" s="219"/>
      <c r="G31" s="219"/>
      <c r="H31" s="219"/>
      <c r="I31" s="219"/>
      <c r="J31" s="219"/>
    </row>
    <row r="32" spans="1:12">
      <c r="B32" s="219"/>
      <c r="C32" s="219"/>
      <c r="D32" s="219"/>
      <c r="E32" s="219"/>
      <c r="F32" s="219"/>
      <c r="G32" s="219"/>
      <c r="H32" s="219"/>
      <c r="I32" s="219"/>
      <c r="J32" s="219"/>
    </row>
    <row r="33" spans="2:10">
      <c r="B33" s="219"/>
      <c r="C33" s="219"/>
      <c r="D33" s="219"/>
      <c r="E33" s="219"/>
      <c r="F33" s="219"/>
      <c r="G33" s="219"/>
      <c r="H33" s="219"/>
      <c r="I33" s="219"/>
      <c r="J33" s="219"/>
    </row>
    <row r="34" spans="2:10">
      <c r="B34" s="219"/>
      <c r="C34" s="219"/>
      <c r="D34" s="219"/>
      <c r="E34" s="219"/>
      <c r="F34" s="219"/>
      <c r="G34" s="219"/>
      <c r="H34" s="219"/>
      <c r="I34" s="219"/>
      <c r="J34" s="219"/>
    </row>
    <row r="35" spans="2:10">
      <c r="B35" s="219"/>
      <c r="C35" s="219"/>
      <c r="D35" s="219"/>
      <c r="E35" s="219"/>
      <c r="F35" s="219"/>
      <c r="G35" s="219"/>
      <c r="H35" s="219"/>
      <c r="I35" s="219"/>
      <c r="J35" s="219"/>
    </row>
    <row r="36" spans="2:10">
      <c r="B36" s="219"/>
      <c r="C36" s="219"/>
      <c r="D36" s="219"/>
      <c r="E36" s="219"/>
      <c r="F36" s="219"/>
      <c r="G36" s="219"/>
      <c r="H36" s="219"/>
      <c r="I36" s="219"/>
      <c r="J36" s="219"/>
    </row>
    <row r="37" spans="2:10">
      <c r="B37" s="219"/>
      <c r="C37" s="219"/>
      <c r="D37" s="219"/>
      <c r="E37" s="219"/>
      <c r="F37" s="219"/>
      <c r="G37" s="219"/>
      <c r="H37" s="219"/>
      <c r="I37" s="219"/>
      <c r="J37" s="219"/>
    </row>
    <row r="38" spans="2:10">
      <c r="B38" s="219"/>
      <c r="C38" s="219"/>
      <c r="D38" s="219"/>
      <c r="E38" s="219"/>
      <c r="F38" s="219"/>
      <c r="G38" s="219"/>
      <c r="H38" s="219"/>
      <c r="I38" s="219"/>
      <c r="J38" s="219"/>
    </row>
    <row r="39" spans="2:10">
      <c r="B39" s="219"/>
      <c r="C39" s="219"/>
      <c r="D39" s="219"/>
      <c r="E39" s="219"/>
      <c r="F39" s="219"/>
      <c r="G39" s="219"/>
      <c r="H39" s="219"/>
      <c r="I39" s="219"/>
      <c r="J39" s="219"/>
    </row>
    <row r="40" spans="2:10">
      <c r="B40" s="219"/>
      <c r="C40" s="219"/>
      <c r="D40" s="219"/>
      <c r="E40" s="219"/>
      <c r="F40" s="219"/>
      <c r="G40" s="219"/>
      <c r="H40" s="219"/>
      <c r="I40" s="219"/>
      <c r="J40" s="219"/>
    </row>
    <row r="41" spans="2:10"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>
      <c r="B42" s="219"/>
      <c r="C42" s="219"/>
      <c r="D42" s="219"/>
      <c r="E42" s="219"/>
      <c r="F42" s="219"/>
      <c r="G42" s="219"/>
      <c r="H42" s="219"/>
      <c r="I42" s="219"/>
      <c r="J42" s="219"/>
    </row>
    <row r="43" spans="2:10">
      <c r="B43" s="219"/>
      <c r="C43" s="219"/>
      <c r="D43" s="219"/>
      <c r="E43" s="219"/>
      <c r="F43" s="219"/>
      <c r="G43" s="219"/>
      <c r="H43" s="219"/>
      <c r="I43" s="219"/>
      <c r="J43" s="219"/>
    </row>
  </sheetData>
  <mergeCells count="12">
    <mergeCell ref="I1:K1"/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  <mergeCell ref="I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N24"/>
  <sheetViews>
    <sheetView showGridLines="0" showRowColHeaders="0" rightToLeft="1" view="pageBreakPreview" zoomScale="90" zoomScaleNormal="100" zoomScaleSheetLayoutView="90" workbookViewId="0">
      <selection activeCell="J17" sqref="A17:J17"/>
    </sheetView>
  </sheetViews>
  <sheetFormatPr defaultRowHeight="14.4"/>
  <cols>
    <col min="1" max="1" width="20.21875" customWidth="1"/>
    <col min="2" max="10" width="11.77734375" customWidth="1"/>
  </cols>
  <sheetData>
    <row r="1" spans="1:14">
      <c r="A1" s="1"/>
      <c r="B1" s="1"/>
      <c r="C1" s="1"/>
      <c r="D1" s="1"/>
      <c r="E1" s="1"/>
      <c r="I1" s="600" t="s">
        <v>524</v>
      </c>
    </row>
    <row r="2" spans="1:14">
      <c r="A2" s="2"/>
      <c r="B2" s="2"/>
      <c r="C2" s="2"/>
      <c r="D2" s="2"/>
      <c r="E2" s="2"/>
      <c r="F2" s="2"/>
      <c r="G2" s="2"/>
      <c r="H2" s="2"/>
      <c r="I2" s="643" t="s">
        <v>525</v>
      </c>
      <c r="J2" s="643"/>
      <c r="K2" s="643"/>
      <c r="L2" s="643"/>
      <c r="M2" s="643"/>
      <c r="N2" s="643"/>
    </row>
    <row r="3" spans="1:14">
      <c r="A3" s="2"/>
      <c r="B3" s="2"/>
      <c r="C3" s="2"/>
      <c r="D3" s="2"/>
      <c r="E3" s="2"/>
      <c r="F3" s="2"/>
      <c r="G3" s="2"/>
      <c r="H3" s="2"/>
      <c r="I3" s="600"/>
      <c r="J3" s="2"/>
    </row>
    <row r="4" spans="1:14">
      <c r="A4" s="2"/>
      <c r="B4" s="2"/>
      <c r="C4" s="2"/>
      <c r="D4" s="2"/>
      <c r="E4" s="2"/>
      <c r="F4" s="2"/>
      <c r="G4" s="2"/>
      <c r="H4" s="2"/>
      <c r="I4" s="600"/>
      <c r="J4" s="2"/>
    </row>
    <row r="5" spans="1:14">
      <c r="A5" s="2"/>
      <c r="B5" s="2"/>
      <c r="C5" s="2"/>
      <c r="D5" s="2"/>
      <c r="E5" s="2"/>
      <c r="F5" s="2"/>
      <c r="G5" s="2"/>
      <c r="H5" s="2"/>
      <c r="I5" s="600"/>
      <c r="J5" s="2"/>
    </row>
    <row r="6" spans="1:14">
      <c r="A6" s="762" t="s">
        <v>504</v>
      </c>
      <c r="B6" s="762"/>
      <c r="C6" s="762"/>
      <c r="D6" s="762"/>
      <c r="E6" s="762"/>
      <c r="F6" s="762"/>
      <c r="G6" s="762"/>
      <c r="H6" s="762"/>
      <c r="I6" s="762"/>
      <c r="J6" s="762"/>
    </row>
    <row r="7" spans="1:14">
      <c r="A7" s="763" t="s">
        <v>503</v>
      </c>
      <c r="B7" s="763"/>
      <c r="C7" s="763"/>
      <c r="D7" s="763"/>
      <c r="E7" s="763"/>
      <c r="F7" s="763"/>
      <c r="G7" s="763"/>
      <c r="H7" s="763"/>
      <c r="I7" s="763"/>
      <c r="J7" s="763"/>
    </row>
    <row r="8" spans="1:14">
      <c r="A8" s="611" t="s">
        <v>127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4" ht="15">
      <c r="A9" s="740" t="s">
        <v>502</v>
      </c>
      <c r="B9" s="740" t="s">
        <v>15</v>
      </c>
      <c r="C9" s="741"/>
      <c r="D9" s="756"/>
      <c r="E9" s="740" t="s">
        <v>16</v>
      </c>
      <c r="F9" s="741"/>
      <c r="G9" s="741"/>
      <c r="H9" s="746" t="s">
        <v>17</v>
      </c>
      <c r="I9" s="746"/>
      <c r="J9" s="764"/>
    </row>
    <row r="10" spans="1:14" ht="15.6" thickBot="1">
      <c r="A10" s="740"/>
      <c r="B10" s="744" t="s">
        <v>18</v>
      </c>
      <c r="C10" s="745"/>
      <c r="D10" s="760"/>
      <c r="E10" s="742" t="s">
        <v>19</v>
      </c>
      <c r="F10" s="743"/>
      <c r="G10" s="743"/>
      <c r="H10" s="761" t="s">
        <v>5</v>
      </c>
      <c r="I10" s="761"/>
      <c r="J10" s="765"/>
    </row>
    <row r="11" spans="1:14" ht="15">
      <c r="A11" s="740" t="s">
        <v>501</v>
      </c>
      <c r="B11" s="596" t="s">
        <v>21</v>
      </c>
      <c r="C11" s="9" t="s">
        <v>22</v>
      </c>
      <c r="D11" s="9" t="s">
        <v>23</v>
      </c>
      <c r="E11" s="596" t="s">
        <v>21</v>
      </c>
      <c r="F11" s="596" t="s">
        <v>22</v>
      </c>
      <c r="G11" s="596" t="s">
        <v>23</v>
      </c>
      <c r="H11" s="599" t="s">
        <v>21</v>
      </c>
      <c r="I11" s="599" t="s">
        <v>22</v>
      </c>
      <c r="J11" s="27" t="s">
        <v>23</v>
      </c>
    </row>
    <row r="12" spans="1:14" ht="15">
      <c r="A12" s="740"/>
      <c r="B12" s="10" t="s">
        <v>24</v>
      </c>
      <c r="C12" s="10" t="s">
        <v>25</v>
      </c>
      <c r="D12" s="10" t="s">
        <v>5</v>
      </c>
      <c r="E12" s="10" t="s">
        <v>24</v>
      </c>
      <c r="F12" s="10" t="s">
        <v>25</v>
      </c>
      <c r="G12" s="10" t="s">
        <v>5</v>
      </c>
      <c r="H12" s="597" t="s">
        <v>24</v>
      </c>
      <c r="I12" s="597" t="s">
        <v>25</v>
      </c>
      <c r="J12" s="598" t="s">
        <v>5</v>
      </c>
    </row>
    <row r="13" spans="1:14" ht="31.2" customHeight="1">
      <c r="A13" s="11" t="s">
        <v>315</v>
      </c>
      <c r="B13" s="6">
        <v>170615</v>
      </c>
      <c r="C13" s="7">
        <v>47029</v>
      </c>
      <c r="D13" s="6">
        <f>SUM(B13:C13)</f>
        <v>217644</v>
      </c>
      <c r="E13" s="7">
        <v>20704</v>
      </c>
      <c r="F13" s="6">
        <v>7907</v>
      </c>
      <c r="G13" s="6">
        <f>SUM(E13:F13)</f>
        <v>28611</v>
      </c>
      <c r="H13" s="16">
        <f>B13+E13</f>
        <v>191319</v>
      </c>
      <c r="I13" s="16">
        <f>C13+F13</f>
        <v>54936</v>
      </c>
      <c r="J13" s="16">
        <f>D13+G13</f>
        <v>246255</v>
      </c>
    </row>
    <row r="14" spans="1:14" ht="31.2" customHeight="1" thickBot="1">
      <c r="A14" s="147" t="s">
        <v>489</v>
      </c>
      <c r="B14" s="142">
        <v>1173765</v>
      </c>
      <c r="C14" s="142">
        <v>545059</v>
      </c>
      <c r="D14" s="142">
        <f>SUM(B14:C14)</f>
        <v>1718824</v>
      </c>
      <c r="E14" s="142">
        <v>6916213</v>
      </c>
      <c r="F14" s="142">
        <v>212441</v>
      </c>
      <c r="G14" s="143">
        <f>SUM(E14:F14)</f>
        <v>7128654</v>
      </c>
      <c r="H14" s="143">
        <f>B14+E14</f>
        <v>8089978</v>
      </c>
      <c r="I14" s="143">
        <f>C14+F14</f>
        <v>757500</v>
      </c>
      <c r="J14" s="142">
        <f>H14+I14</f>
        <v>8847478</v>
      </c>
    </row>
    <row r="15" spans="1:14" ht="32.4" customHeight="1">
      <c r="A15" s="83" t="s">
        <v>23</v>
      </c>
      <c r="B15" s="299">
        <f>SUM(B13:B14)</f>
        <v>1344380</v>
      </c>
      <c r="C15" s="299">
        <f t="shared" ref="C15:J15" si="0">SUM(C13:C14)</f>
        <v>592088</v>
      </c>
      <c r="D15" s="299">
        <f t="shared" si="0"/>
        <v>1936468</v>
      </c>
      <c r="E15" s="299">
        <f t="shared" si="0"/>
        <v>6936917</v>
      </c>
      <c r="F15" s="299">
        <f t="shared" si="0"/>
        <v>220348</v>
      </c>
      <c r="G15" s="299">
        <f t="shared" si="0"/>
        <v>7157265</v>
      </c>
      <c r="H15" s="300">
        <f t="shared" si="0"/>
        <v>8281297</v>
      </c>
      <c r="I15" s="299">
        <f t="shared" si="0"/>
        <v>812436</v>
      </c>
      <c r="J15" s="299">
        <f t="shared" si="0"/>
        <v>9093733</v>
      </c>
    </row>
    <row r="16" spans="1:14">
      <c r="A16" s="38" t="s">
        <v>39</v>
      </c>
      <c r="B16" s="32"/>
      <c r="C16" s="32"/>
      <c r="D16" s="303"/>
      <c r="E16" s="32"/>
      <c r="F16" s="32"/>
      <c r="G16" s="303"/>
      <c r="H16" s="32"/>
      <c r="I16" s="32"/>
      <c r="J16" s="40" t="s">
        <v>38</v>
      </c>
    </row>
    <row r="17" spans="1:10">
      <c r="A17" s="704" t="s">
        <v>648</v>
      </c>
      <c r="C17" s="219"/>
      <c r="D17" s="219"/>
      <c r="I17" s="642"/>
      <c r="J17" s="702" t="s">
        <v>649</v>
      </c>
    </row>
    <row r="22" spans="1:10">
      <c r="B22" s="219"/>
      <c r="C22" s="219"/>
      <c r="D22" s="219"/>
      <c r="E22" s="219"/>
      <c r="F22" s="219"/>
      <c r="G22" s="219"/>
      <c r="H22" s="219"/>
      <c r="I22" s="219"/>
      <c r="J22" s="219"/>
    </row>
    <row r="23" spans="1:10">
      <c r="B23" s="219"/>
      <c r="C23" s="219"/>
      <c r="D23" s="219"/>
      <c r="E23" s="219"/>
      <c r="F23" s="219"/>
      <c r="G23" s="219"/>
      <c r="H23" s="219"/>
      <c r="I23" s="219"/>
      <c r="J23" s="219"/>
    </row>
    <row r="24" spans="1:10">
      <c r="B24" s="219"/>
      <c r="C24" s="219"/>
      <c r="D24" s="219"/>
      <c r="E24" s="219"/>
      <c r="F24" s="219"/>
      <c r="G24" s="219"/>
      <c r="H24" s="219"/>
      <c r="I24" s="219"/>
      <c r="J24" s="219"/>
    </row>
  </sheetData>
  <mergeCells count="10">
    <mergeCell ref="A11:A12"/>
    <mergeCell ref="A6:J6"/>
    <mergeCell ref="A7:J7"/>
    <mergeCell ref="A9:A10"/>
    <mergeCell ref="B9:D9"/>
    <mergeCell ref="E9:G9"/>
    <mergeCell ref="H9:J9"/>
    <mergeCell ref="B10:D10"/>
    <mergeCell ref="E10:G10"/>
    <mergeCell ref="H10:J10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27"/>
  <sheetViews>
    <sheetView showGridLines="0" rightToLeft="1" view="pageBreakPreview" zoomScale="90" zoomScaleNormal="100" zoomScaleSheetLayoutView="90" workbookViewId="0">
      <selection activeCell="J27" sqref="A27:J27"/>
    </sheetView>
  </sheetViews>
  <sheetFormatPr defaultRowHeight="14.4"/>
  <cols>
    <col min="1" max="1" width="19.109375" customWidth="1"/>
    <col min="2" max="2" width="10.33203125" customWidth="1"/>
    <col min="3" max="3" width="9.109375" customWidth="1"/>
    <col min="4" max="5" width="10.33203125" customWidth="1"/>
    <col min="6" max="6" width="9.109375" customWidth="1"/>
    <col min="7" max="8" width="10.33203125" customWidth="1"/>
    <col min="9" max="9" width="9.109375" customWidth="1"/>
    <col min="10" max="10" width="14.88671875" customWidth="1"/>
    <col min="11" max="11" width="18.33203125" customWidth="1"/>
  </cols>
  <sheetData>
    <row r="1" spans="1:11">
      <c r="J1" s="647" t="s">
        <v>524</v>
      </c>
    </row>
    <row r="2" spans="1:11" ht="61.5" customHeight="1">
      <c r="A2" s="71"/>
      <c r="H2" s="2"/>
      <c r="J2" s="766" t="s">
        <v>525</v>
      </c>
      <c r="K2" s="766"/>
    </row>
    <row r="4" spans="1:11">
      <c r="A4" s="68"/>
    </row>
    <row r="5" spans="1:11" ht="27.75" customHeight="1">
      <c r="A5" s="762" t="s">
        <v>120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</row>
    <row r="6" spans="1:11" ht="27.75" customHeight="1">
      <c r="A6" s="762" t="s">
        <v>121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</row>
    <row r="7" spans="1:11">
      <c r="A7" s="823" t="s">
        <v>132</v>
      </c>
      <c r="B7" s="823"/>
      <c r="C7" s="74"/>
      <c r="D7" s="74"/>
      <c r="E7" s="74"/>
      <c r="F7" s="74"/>
      <c r="G7" s="74"/>
      <c r="H7" s="74"/>
      <c r="I7" s="74"/>
      <c r="J7" s="74"/>
    </row>
    <row r="8" spans="1:11" ht="15.75" customHeight="1">
      <c r="A8" s="814" t="s">
        <v>64</v>
      </c>
      <c r="B8" s="815" t="s">
        <v>15</v>
      </c>
      <c r="C8" s="816"/>
      <c r="D8" s="817"/>
      <c r="E8" s="815" t="s">
        <v>16</v>
      </c>
      <c r="F8" s="816"/>
      <c r="G8" s="816"/>
      <c r="H8" s="803" t="s">
        <v>17</v>
      </c>
      <c r="I8" s="816"/>
      <c r="J8" s="816"/>
      <c r="K8" s="803" t="s">
        <v>234</v>
      </c>
    </row>
    <row r="9" spans="1:11" ht="15" thickBot="1">
      <c r="A9" s="814"/>
      <c r="B9" s="818" t="s">
        <v>18</v>
      </c>
      <c r="C9" s="819"/>
      <c r="D9" s="820"/>
      <c r="E9" s="818" t="s">
        <v>19</v>
      </c>
      <c r="F9" s="819"/>
      <c r="G9" s="819"/>
      <c r="H9" s="821" t="s">
        <v>5</v>
      </c>
      <c r="I9" s="822"/>
      <c r="J9" s="822"/>
      <c r="K9" s="803"/>
    </row>
    <row r="10" spans="1:11">
      <c r="A10" s="814"/>
      <c r="B10" s="75" t="s">
        <v>0</v>
      </c>
      <c r="C10" s="76" t="s">
        <v>1</v>
      </c>
      <c r="D10" s="76" t="s">
        <v>46</v>
      </c>
      <c r="E10" s="75" t="s">
        <v>0</v>
      </c>
      <c r="F10" s="75" t="s">
        <v>1</v>
      </c>
      <c r="G10" s="75" t="s">
        <v>46</v>
      </c>
      <c r="H10" s="117" t="s">
        <v>0</v>
      </c>
      <c r="I10" s="75" t="s">
        <v>1</v>
      </c>
      <c r="J10" s="76" t="s">
        <v>46</v>
      </c>
      <c r="K10" s="803"/>
    </row>
    <row r="11" spans="1:11">
      <c r="A11" s="814"/>
      <c r="B11" s="75" t="s">
        <v>24</v>
      </c>
      <c r="C11" s="75" t="s">
        <v>25</v>
      </c>
      <c r="D11" s="77" t="s">
        <v>5</v>
      </c>
      <c r="E11" s="75" t="s">
        <v>24</v>
      </c>
      <c r="F11" s="75" t="s">
        <v>25</v>
      </c>
      <c r="G11" s="77" t="s">
        <v>5</v>
      </c>
      <c r="H11" s="117" t="s">
        <v>24</v>
      </c>
      <c r="I11" s="75" t="s">
        <v>25</v>
      </c>
      <c r="J11" s="77" t="s">
        <v>5</v>
      </c>
      <c r="K11" s="803"/>
    </row>
    <row r="12" spans="1:11">
      <c r="A12" s="78" t="s">
        <v>65</v>
      </c>
      <c r="B12" s="79">
        <v>520702</v>
      </c>
      <c r="C12" s="79">
        <v>262557</v>
      </c>
      <c r="D12" s="79">
        <f>SUM(B12:C12)</f>
        <v>783259</v>
      </c>
      <c r="E12" s="79">
        <v>2589751</v>
      </c>
      <c r="F12" s="79">
        <v>111701</v>
      </c>
      <c r="G12" s="79">
        <f>SUM(E12:F12)</f>
        <v>2701452</v>
      </c>
      <c r="H12" s="121">
        <f>B12+E12</f>
        <v>3110453</v>
      </c>
      <c r="I12" s="121">
        <f>C12+F12</f>
        <v>374258</v>
      </c>
      <c r="J12" s="121">
        <f>SUM(H12:I12)</f>
        <v>3484711</v>
      </c>
      <c r="K12" s="225" t="s">
        <v>235</v>
      </c>
    </row>
    <row r="13" spans="1:11">
      <c r="A13" s="80" t="s">
        <v>66</v>
      </c>
      <c r="B13" s="23">
        <v>278011</v>
      </c>
      <c r="C13" s="23">
        <v>154126</v>
      </c>
      <c r="D13" s="23">
        <f t="shared" ref="D13:D24" si="0">SUM(B13:C13)</f>
        <v>432137</v>
      </c>
      <c r="E13" s="23">
        <v>1601925</v>
      </c>
      <c r="F13" s="23">
        <v>43213</v>
      </c>
      <c r="G13" s="23">
        <f t="shared" ref="G13:G24" si="1">SUM(E13:F13)</f>
        <v>1645138</v>
      </c>
      <c r="H13" s="122">
        <f t="shared" ref="H13:H24" si="2">B13+E13</f>
        <v>1879936</v>
      </c>
      <c r="I13" s="23">
        <f t="shared" ref="I13:I24" si="3">C13+F13</f>
        <v>197339</v>
      </c>
      <c r="J13" s="23">
        <f>SUM(H13:I13)</f>
        <v>2077275</v>
      </c>
      <c r="K13" s="226" t="s">
        <v>236</v>
      </c>
    </row>
    <row r="14" spans="1:11">
      <c r="A14" s="78" t="s">
        <v>67</v>
      </c>
      <c r="B14" s="79">
        <v>45681</v>
      </c>
      <c r="C14" s="79">
        <v>19322</v>
      </c>
      <c r="D14" s="79">
        <f t="shared" si="0"/>
        <v>65003</v>
      </c>
      <c r="E14" s="79">
        <v>260449</v>
      </c>
      <c r="F14" s="79">
        <v>6341</v>
      </c>
      <c r="G14" s="79">
        <f t="shared" si="1"/>
        <v>266790</v>
      </c>
      <c r="H14" s="121">
        <f t="shared" si="2"/>
        <v>306130</v>
      </c>
      <c r="I14" s="79">
        <f t="shared" si="3"/>
        <v>25663</v>
      </c>
      <c r="J14" s="79">
        <f t="shared" ref="J14:J24" si="4">SUM(H14:I14)</f>
        <v>331793</v>
      </c>
      <c r="K14" s="225" t="s">
        <v>237</v>
      </c>
    </row>
    <row r="15" spans="1:11">
      <c r="A15" s="80" t="s">
        <v>68</v>
      </c>
      <c r="B15" s="23">
        <v>33197</v>
      </c>
      <c r="C15" s="23">
        <v>14249</v>
      </c>
      <c r="D15" s="23">
        <f t="shared" si="0"/>
        <v>47446</v>
      </c>
      <c r="E15" s="23">
        <v>299530</v>
      </c>
      <c r="F15" s="23">
        <v>7279</v>
      </c>
      <c r="G15" s="23">
        <f t="shared" si="1"/>
        <v>306809</v>
      </c>
      <c r="H15" s="122">
        <f t="shared" si="2"/>
        <v>332727</v>
      </c>
      <c r="I15" s="23">
        <f t="shared" si="3"/>
        <v>21528</v>
      </c>
      <c r="J15" s="23">
        <f t="shared" si="4"/>
        <v>354255</v>
      </c>
      <c r="K15" s="226" t="s">
        <v>238</v>
      </c>
    </row>
    <row r="16" spans="1:11">
      <c r="A16" s="78" t="s">
        <v>69</v>
      </c>
      <c r="B16" s="79">
        <v>358405</v>
      </c>
      <c r="C16" s="79">
        <v>95838</v>
      </c>
      <c r="D16" s="79">
        <f t="shared" si="0"/>
        <v>454243</v>
      </c>
      <c r="E16" s="79">
        <v>1418925</v>
      </c>
      <c r="F16" s="79">
        <v>34220</v>
      </c>
      <c r="G16" s="79">
        <f t="shared" si="1"/>
        <v>1453145</v>
      </c>
      <c r="H16" s="121">
        <f t="shared" si="2"/>
        <v>1777330</v>
      </c>
      <c r="I16" s="79">
        <f t="shared" si="3"/>
        <v>130058</v>
      </c>
      <c r="J16" s="79">
        <f>SUM(H16:I16)</f>
        <v>1907388</v>
      </c>
      <c r="K16" s="225" t="s">
        <v>239</v>
      </c>
    </row>
    <row r="17" spans="1:11">
      <c r="A17" s="80" t="s">
        <v>70</v>
      </c>
      <c r="B17" s="23">
        <v>40686</v>
      </c>
      <c r="C17" s="23">
        <v>13278</v>
      </c>
      <c r="D17" s="23">
        <f t="shared" si="0"/>
        <v>53964</v>
      </c>
      <c r="E17" s="23">
        <v>247285</v>
      </c>
      <c r="F17" s="23">
        <v>8623</v>
      </c>
      <c r="G17" s="23">
        <f t="shared" si="1"/>
        <v>255908</v>
      </c>
      <c r="H17" s="122">
        <f t="shared" si="2"/>
        <v>287971</v>
      </c>
      <c r="I17" s="23">
        <f t="shared" si="3"/>
        <v>21901</v>
      </c>
      <c r="J17" s="23">
        <f t="shared" si="4"/>
        <v>309872</v>
      </c>
      <c r="K17" s="226" t="s">
        <v>240</v>
      </c>
    </row>
    <row r="18" spans="1:11">
      <c r="A18" s="78" t="s">
        <v>71</v>
      </c>
      <c r="B18" s="79">
        <v>13056</v>
      </c>
      <c r="C18" s="79">
        <v>6619</v>
      </c>
      <c r="D18" s="79">
        <f t="shared" si="0"/>
        <v>19675</v>
      </c>
      <c r="E18" s="79">
        <v>79906</v>
      </c>
      <c r="F18" s="79">
        <v>1286</v>
      </c>
      <c r="G18" s="79">
        <f t="shared" si="1"/>
        <v>81192</v>
      </c>
      <c r="H18" s="121">
        <f t="shared" si="2"/>
        <v>92962</v>
      </c>
      <c r="I18" s="79">
        <f t="shared" si="3"/>
        <v>7905</v>
      </c>
      <c r="J18" s="79">
        <f t="shared" si="4"/>
        <v>100867</v>
      </c>
      <c r="K18" s="225" t="s">
        <v>241</v>
      </c>
    </row>
    <row r="19" spans="1:11">
      <c r="A19" s="80" t="s">
        <v>72</v>
      </c>
      <c r="B19" s="23">
        <v>10198</v>
      </c>
      <c r="C19" s="23">
        <v>6991</v>
      </c>
      <c r="D19" s="23">
        <f t="shared" si="0"/>
        <v>17189</v>
      </c>
      <c r="E19" s="23">
        <v>99180</v>
      </c>
      <c r="F19" s="23">
        <v>2332</v>
      </c>
      <c r="G19" s="23">
        <f t="shared" si="1"/>
        <v>101512</v>
      </c>
      <c r="H19" s="122">
        <f t="shared" si="2"/>
        <v>109378</v>
      </c>
      <c r="I19" s="23">
        <f t="shared" si="3"/>
        <v>9323</v>
      </c>
      <c r="J19" s="23">
        <f t="shared" si="4"/>
        <v>118701</v>
      </c>
      <c r="K19" s="226" t="s">
        <v>242</v>
      </c>
    </row>
    <row r="20" spans="1:11">
      <c r="A20" s="78" t="s">
        <v>73</v>
      </c>
      <c r="B20" s="79">
        <v>4517</v>
      </c>
      <c r="C20" s="79">
        <v>1869</v>
      </c>
      <c r="D20" s="79">
        <f t="shared" si="0"/>
        <v>6386</v>
      </c>
      <c r="E20" s="79">
        <v>35917</v>
      </c>
      <c r="F20" s="81">
        <v>527</v>
      </c>
      <c r="G20" s="79">
        <f t="shared" si="1"/>
        <v>36444</v>
      </c>
      <c r="H20" s="121">
        <f t="shared" si="2"/>
        <v>40434</v>
      </c>
      <c r="I20" s="79">
        <f t="shared" si="3"/>
        <v>2396</v>
      </c>
      <c r="J20" s="79">
        <f t="shared" si="4"/>
        <v>42830</v>
      </c>
      <c r="K20" s="225" t="s">
        <v>243</v>
      </c>
    </row>
    <row r="21" spans="1:11">
      <c r="A21" s="80" t="s">
        <v>74</v>
      </c>
      <c r="B21" s="23">
        <v>14129</v>
      </c>
      <c r="C21" s="23">
        <v>8106</v>
      </c>
      <c r="D21" s="23">
        <f t="shared" si="0"/>
        <v>22235</v>
      </c>
      <c r="E21" s="23">
        <v>105606</v>
      </c>
      <c r="F21" s="23">
        <v>1784</v>
      </c>
      <c r="G21" s="23">
        <f t="shared" si="1"/>
        <v>107390</v>
      </c>
      <c r="H21" s="122">
        <f t="shared" si="2"/>
        <v>119735</v>
      </c>
      <c r="I21" s="23">
        <f t="shared" si="3"/>
        <v>9890</v>
      </c>
      <c r="J21" s="23">
        <f t="shared" si="4"/>
        <v>129625</v>
      </c>
      <c r="K21" s="226" t="s">
        <v>244</v>
      </c>
    </row>
    <row r="22" spans="1:11">
      <c r="A22" s="78" t="s">
        <v>75</v>
      </c>
      <c r="B22" s="79">
        <v>12011</v>
      </c>
      <c r="C22" s="79">
        <v>5489</v>
      </c>
      <c r="D22" s="79">
        <f t="shared" si="0"/>
        <v>17500</v>
      </c>
      <c r="E22" s="79">
        <v>108387</v>
      </c>
      <c r="F22" s="79">
        <v>1647</v>
      </c>
      <c r="G22" s="79">
        <f t="shared" si="1"/>
        <v>110034</v>
      </c>
      <c r="H22" s="121">
        <f t="shared" si="2"/>
        <v>120398</v>
      </c>
      <c r="I22" s="79">
        <f t="shared" si="3"/>
        <v>7136</v>
      </c>
      <c r="J22" s="79">
        <f t="shared" si="4"/>
        <v>127534</v>
      </c>
      <c r="K22" s="225" t="s">
        <v>245</v>
      </c>
    </row>
    <row r="23" spans="1:11">
      <c r="A23" s="80" t="s">
        <v>76</v>
      </c>
      <c r="B23" s="23">
        <v>6418</v>
      </c>
      <c r="C23" s="23">
        <v>1587</v>
      </c>
      <c r="D23" s="23">
        <f t="shared" si="0"/>
        <v>8005</v>
      </c>
      <c r="E23" s="23">
        <v>37171</v>
      </c>
      <c r="F23" s="82">
        <v>553</v>
      </c>
      <c r="G23" s="23">
        <f t="shared" si="1"/>
        <v>37724</v>
      </c>
      <c r="H23" s="122">
        <f t="shared" si="2"/>
        <v>43589</v>
      </c>
      <c r="I23" s="23">
        <f t="shared" si="3"/>
        <v>2140</v>
      </c>
      <c r="J23" s="23">
        <f t="shared" si="4"/>
        <v>45729</v>
      </c>
      <c r="K23" s="226" t="s">
        <v>246</v>
      </c>
    </row>
    <row r="24" spans="1:11">
      <c r="A24" s="78" t="s">
        <v>77</v>
      </c>
      <c r="B24" s="79">
        <v>7369</v>
      </c>
      <c r="C24" s="79">
        <v>2057</v>
      </c>
      <c r="D24" s="79">
        <f t="shared" si="0"/>
        <v>9426</v>
      </c>
      <c r="E24" s="79">
        <v>52885</v>
      </c>
      <c r="F24" s="81">
        <v>842</v>
      </c>
      <c r="G24" s="79">
        <f t="shared" si="1"/>
        <v>53727</v>
      </c>
      <c r="H24" s="121">
        <f t="shared" si="2"/>
        <v>60254</v>
      </c>
      <c r="I24" s="79">
        <f t="shared" si="3"/>
        <v>2899</v>
      </c>
      <c r="J24" s="79">
        <f t="shared" si="4"/>
        <v>63153</v>
      </c>
      <c r="K24" s="225" t="s">
        <v>247</v>
      </c>
    </row>
    <row r="25" spans="1:11">
      <c r="A25" s="83" t="s">
        <v>27</v>
      </c>
      <c r="B25" s="304">
        <v>1344380</v>
      </c>
      <c r="C25" s="304">
        <v>592088</v>
      </c>
      <c r="D25" s="304">
        <f t="shared" ref="D25:J25" si="5">SUM(D12:D24)</f>
        <v>1936468</v>
      </c>
      <c r="E25" s="304">
        <v>6936917</v>
      </c>
      <c r="F25" s="304">
        <v>220348</v>
      </c>
      <c r="G25" s="304">
        <f t="shared" si="5"/>
        <v>7157265</v>
      </c>
      <c r="H25" s="550">
        <f t="shared" si="5"/>
        <v>8281297</v>
      </c>
      <c r="I25" s="304">
        <f t="shared" si="5"/>
        <v>812436</v>
      </c>
      <c r="J25" s="304">
        <f t="shared" si="5"/>
        <v>9093733</v>
      </c>
      <c r="K25" s="227" t="s">
        <v>5</v>
      </c>
    </row>
    <row r="26" spans="1:11">
      <c r="A26" s="72" t="s">
        <v>123</v>
      </c>
      <c r="K26" t="s">
        <v>124</v>
      </c>
    </row>
    <row r="27" spans="1:11">
      <c r="A27" s="704" t="s">
        <v>648</v>
      </c>
      <c r="C27" s="219"/>
      <c r="D27" s="219"/>
      <c r="I27" s="642"/>
      <c r="J27" s="702" t="s">
        <v>649</v>
      </c>
    </row>
  </sheetData>
  <mergeCells count="12">
    <mergeCell ref="J2:K2"/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24"/>
  <sheetViews>
    <sheetView showGridLines="0" rightToLeft="1" view="pageBreakPreview" zoomScale="80" zoomScaleNormal="100" zoomScaleSheetLayoutView="80" workbookViewId="0">
      <selection activeCell="J24" sqref="A24:J24"/>
    </sheetView>
  </sheetViews>
  <sheetFormatPr defaultRowHeight="14.4"/>
  <cols>
    <col min="1" max="1" width="22.109375" customWidth="1"/>
    <col min="2" max="2" width="12" customWidth="1"/>
    <col min="3" max="3" width="9.88671875" customWidth="1"/>
    <col min="4" max="5" width="12.109375" customWidth="1"/>
    <col min="6" max="6" width="9.88671875" customWidth="1"/>
    <col min="7" max="7" width="12.109375" customWidth="1"/>
    <col min="8" max="8" width="12" customWidth="1"/>
    <col min="9" max="9" width="9.88671875" customWidth="1"/>
    <col min="10" max="10" width="13.33203125" customWidth="1"/>
  </cols>
  <sheetData>
    <row r="1" spans="1:10">
      <c r="I1" s="259" t="s">
        <v>524</v>
      </c>
    </row>
    <row r="2" spans="1:10" ht="61.5" customHeight="1">
      <c r="A2" s="71"/>
      <c r="H2" s="824" t="s">
        <v>525</v>
      </c>
      <c r="I2" s="824"/>
      <c r="J2" s="824"/>
    </row>
    <row r="3" spans="1:10">
      <c r="A3" s="126"/>
      <c r="B3" s="43"/>
      <c r="C3" s="43"/>
      <c r="D3" s="43"/>
      <c r="E3" s="43"/>
      <c r="F3" s="43"/>
      <c r="G3" s="43"/>
      <c r="H3" s="43"/>
      <c r="I3" s="43"/>
      <c r="J3" s="43"/>
    </row>
    <row r="4" spans="1:10">
      <c r="A4" s="825" t="s">
        <v>125</v>
      </c>
      <c r="B4" s="825"/>
      <c r="C4" s="825"/>
      <c r="D4" s="825"/>
      <c r="E4" s="825"/>
      <c r="F4" s="825"/>
      <c r="G4" s="825"/>
      <c r="H4" s="825"/>
      <c r="I4" s="825"/>
      <c r="J4" s="825"/>
    </row>
    <row r="5" spans="1:10">
      <c r="A5" s="825" t="s">
        <v>126</v>
      </c>
      <c r="B5" s="825"/>
      <c r="C5" s="825"/>
      <c r="D5" s="825"/>
      <c r="E5" s="825"/>
      <c r="F5" s="825"/>
      <c r="G5" s="825"/>
      <c r="H5" s="825"/>
      <c r="I5" s="825"/>
      <c r="J5" s="825"/>
    </row>
    <row r="6" spans="1:10">
      <c r="A6" s="826" t="s">
        <v>148</v>
      </c>
      <c r="B6" s="826"/>
      <c r="C6" s="43"/>
      <c r="D6" s="43"/>
      <c r="E6" s="43"/>
      <c r="F6" s="43"/>
      <c r="G6" s="43"/>
      <c r="H6" s="43"/>
      <c r="I6" s="43"/>
      <c r="J6" s="43"/>
    </row>
    <row r="7" spans="1:10">
      <c r="A7" s="69" t="s">
        <v>44</v>
      </c>
      <c r="B7" s="791" t="s">
        <v>15</v>
      </c>
      <c r="C7" s="780"/>
      <c r="D7" s="792"/>
      <c r="E7" s="791" t="s">
        <v>16</v>
      </c>
      <c r="F7" s="780"/>
      <c r="G7" s="780"/>
      <c r="H7" s="779" t="s">
        <v>17</v>
      </c>
      <c r="I7" s="780"/>
      <c r="J7" s="780"/>
    </row>
    <row r="8" spans="1:10" ht="15" thickBot="1">
      <c r="A8" s="69" t="s">
        <v>45</v>
      </c>
      <c r="B8" s="793" t="s">
        <v>18</v>
      </c>
      <c r="C8" s="783"/>
      <c r="D8" s="794"/>
      <c r="E8" s="793" t="s">
        <v>19</v>
      </c>
      <c r="F8" s="783"/>
      <c r="G8" s="783"/>
      <c r="H8" s="785" t="s">
        <v>5</v>
      </c>
      <c r="I8" s="786"/>
      <c r="J8" s="786"/>
    </row>
    <row r="9" spans="1:10">
      <c r="A9" s="124"/>
      <c r="B9" s="69" t="s">
        <v>0</v>
      </c>
      <c r="C9" s="54" t="s">
        <v>1</v>
      </c>
      <c r="D9" s="54" t="s">
        <v>46</v>
      </c>
      <c r="E9" s="69" t="s">
        <v>0</v>
      </c>
      <c r="F9" s="69" t="s">
        <v>1</v>
      </c>
      <c r="G9" s="69" t="s">
        <v>46</v>
      </c>
      <c r="H9" s="113" t="s">
        <v>0</v>
      </c>
      <c r="I9" s="69" t="s">
        <v>1</v>
      </c>
      <c r="J9" s="54" t="s">
        <v>46</v>
      </c>
    </row>
    <row r="10" spans="1:10">
      <c r="A10" s="124"/>
      <c r="B10" s="69" t="s">
        <v>24</v>
      </c>
      <c r="C10" s="69" t="s">
        <v>25</v>
      </c>
      <c r="D10" s="127" t="s">
        <v>5</v>
      </c>
      <c r="E10" s="69" t="s">
        <v>24</v>
      </c>
      <c r="F10" s="69" t="s">
        <v>25</v>
      </c>
      <c r="G10" s="127" t="s">
        <v>5</v>
      </c>
      <c r="H10" s="113" t="s">
        <v>24</v>
      </c>
      <c r="I10" s="69" t="s">
        <v>25</v>
      </c>
      <c r="J10" s="127" t="s">
        <v>5</v>
      </c>
    </row>
    <row r="11" spans="1:10" ht="15" thickBot="1">
      <c r="A11" s="128" t="s">
        <v>47</v>
      </c>
      <c r="B11" s="129">
        <v>45982</v>
      </c>
      <c r="C11" s="129">
        <v>11789</v>
      </c>
      <c r="D11" s="129">
        <f>SUM(B11:C11)</f>
        <v>57771</v>
      </c>
      <c r="E11" s="129">
        <v>841</v>
      </c>
      <c r="F11" s="130">
        <v>129</v>
      </c>
      <c r="G11" s="129">
        <f>SUM(E11:F11)</f>
        <v>970</v>
      </c>
      <c r="H11" s="134">
        <f>B11+E11</f>
        <v>46823</v>
      </c>
      <c r="I11" s="134">
        <f>C11+F11</f>
        <v>11918</v>
      </c>
      <c r="J11" s="134">
        <f>SUM(H11:I11)</f>
        <v>58741</v>
      </c>
    </row>
    <row r="12" spans="1:10" ht="15" thickBot="1">
      <c r="A12" s="125" t="s">
        <v>48</v>
      </c>
      <c r="B12" s="131">
        <v>267943</v>
      </c>
      <c r="C12" s="131">
        <v>78292</v>
      </c>
      <c r="D12" s="131">
        <f t="shared" ref="D12:D21" si="0">SUM(B12:C12)</f>
        <v>346235</v>
      </c>
      <c r="E12" s="131">
        <v>163812</v>
      </c>
      <c r="F12" s="131">
        <v>5382</v>
      </c>
      <c r="G12" s="131">
        <f t="shared" ref="G12:G21" si="1">SUM(E12:F12)</f>
        <v>169194</v>
      </c>
      <c r="H12" s="135">
        <f t="shared" ref="H12:H21" si="2">B12+E12</f>
        <v>431755</v>
      </c>
      <c r="I12" s="131">
        <f>C12+F12</f>
        <v>83674</v>
      </c>
      <c r="J12" s="131">
        <f t="shared" ref="J12:J21" si="3">SUM(H12:I12)</f>
        <v>515429</v>
      </c>
    </row>
    <row r="13" spans="1:10" ht="15" thickBot="1">
      <c r="A13" s="128" t="s">
        <v>49</v>
      </c>
      <c r="B13" s="129">
        <v>304998</v>
      </c>
      <c r="C13" s="129">
        <v>143154</v>
      </c>
      <c r="D13" s="129">
        <f t="shared" si="0"/>
        <v>448152</v>
      </c>
      <c r="E13" s="129">
        <v>1057109</v>
      </c>
      <c r="F13" s="129">
        <v>36556</v>
      </c>
      <c r="G13" s="129">
        <f t="shared" si="1"/>
        <v>1093665</v>
      </c>
      <c r="H13" s="134">
        <f t="shared" si="2"/>
        <v>1362107</v>
      </c>
      <c r="I13" s="129">
        <f t="shared" ref="I13:I21" si="4">C13+F13</f>
        <v>179710</v>
      </c>
      <c r="J13" s="129">
        <f t="shared" si="3"/>
        <v>1541817</v>
      </c>
    </row>
    <row r="14" spans="1:10" ht="15" thickBot="1">
      <c r="A14" s="125" t="s">
        <v>50</v>
      </c>
      <c r="B14" s="131">
        <v>241507</v>
      </c>
      <c r="C14" s="131">
        <v>124382</v>
      </c>
      <c r="D14" s="131">
        <f t="shared" si="0"/>
        <v>365889</v>
      </c>
      <c r="E14" s="131">
        <v>1481238</v>
      </c>
      <c r="F14" s="131">
        <v>52619</v>
      </c>
      <c r="G14" s="131">
        <f t="shared" si="1"/>
        <v>1533857</v>
      </c>
      <c r="H14" s="135">
        <f t="shared" si="2"/>
        <v>1722745</v>
      </c>
      <c r="I14" s="131">
        <f t="shared" si="4"/>
        <v>177001</v>
      </c>
      <c r="J14" s="131">
        <f t="shared" si="3"/>
        <v>1899746</v>
      </c>
    </row>
    <row r="15" spans="1:10" ht="15" thickBot="1">
      <c r="A15" s="128" t="s">
        <v>51</v>
      </c>
      <c r="B15" s="129">
        <v>176232</v>
      </c>
      <c r="C15" s="129">
        <v>86690</v>
      </c>
      <c r="D15" s="129">
        <f t="shared" si="0"/>
        <v>262922</v>
      </c>
      <c r="E15" s="129">
        <v>1311640</v>
      </c>
      <c r="F15" s="129">
        <v>46237</v>
      </c>
      <c r="G15" s="129">
        <f t="shared" si="1"/>
        <v>1357877</v>
      </c>
      <c r="H15" s="134">
        <f t="shared" si="2"/>
        <v>1487872</v>
      </c>
      <c r="I15" s="129">
        <f t="shared" si="4"/>
        <v>132927</v>
      </c>
      <c r="J15" s="129">
        <f t="shared" si="3"/>
        <v>1620799</v>
      </c>
    </row>
    <row r="16" spans="1:10" ht="15" thickBot="1">
      <c r="A16" s="125" t="s">
        <v>52</v>
      </c>
      <c r="B16" s="131">
        <v>108603</v>
      </c>
      <c r="C16" s="131">
        <v>53094</v>
      </c>
      <c r="D16" s="131">
        <f t="shared" si="0"/>
        <v>161697</v>
      </c>
      <c r="E16" s="131">
        <v>971154</v>
      </c>
      <c r="F16" s="131">
        <v>33526</v>
      </c>
      <c r="G16" s="131">
        <f t="shared" si="1"/>
        <v>1004680</v>
      </c>
      <c r="H16" s="135">
        <f t="shared" si="2"/>
        <v>1079757</v>
      </c>
      <c r="I16" s="131">
        <f t="shared" si="4"/>
        <v>86620</v>
      </c>
      <c r="J16" s="131">
        <f t="shared" si="3"/>
        <v>1166377</v>
      </c>
    </row>
    <row r="17" spans="1:10" ht="15" thickBot="1">
      <c r="A17" s="128" t="s">
        <v>53</v>
      </c>
      <c r="B17" s="129">
        <v>71215</v>
      </c>
      <c r="C17" s="129">
        <v>37581</v>
      </c>
      <c r="D17" s="129">
        <f t="shared" si="0"/>
        <v>108796</v>
      </c>
      <c r="E17" s="129">
        <v>739028</v>
      </c>
      <c r="F17" s="129">
        <v>20840</v>
      </c>
      <c r="G17" s="129">
        <f t="shared" si="1"/>
        <v>759868</v>
      </c>
      <c r="H17" s="134">
        <f t="shared" si="2"/>
        <v>810243</v>
      </c>
      <c r="I17" s="129">
        <f t="shared" si="4"/>
        <v>58421</v>
      </c>
      <c r="J17" s="129">
        <f t="shared" si="3"/>
        <v>868664</v>
      </c>
    </row>
    <row r="18" spans="1:10" ht="15" thickBot="1">
      <c r="A18" s="125" t="s">
        <v>54</v>
      </c>
      <c r="B18" s="131">
        <v>58730</v>
      </c>
      <c r="C18" s="131">
        <v>28367</v>
      </c>
      <c r="D18" s="131">
        <f t="shared" si="0"/>
        <v>87097</v>
      </c>
      <c r="E18" s="131">
        <v>558989</v>
      </c>
      <c r="F18" s="131">
        <v>11963</v>
      </c>
      <c r="G18" s="131">
        <f t="shared" si="1"/>
        <v>570952</v>
      </c>
      <c r="H18" s="135">
        <f t="shared" si="2"/>
        <v>617719</v>
      </c>
      <c r="I18" s="131">
        <f t="shared" si="4"/>
        <v>40330</v>
      </c>
      <c r="J18" s="131">
        <f>SUM(H18:I18)</f>
        <v>658049</v>
      </c>
    </row>
    <row r="19" spans="1:10" ht="15" thickBot="1">
      <c r="A19" s="128" t="s">
        <v>55</v>
      </c>
      <c r="B19" s="129">
        <v>44022</v>
      </c>
      <c r="C19" s="129">
        <v>18696</v>
      </c>
      <c r="D19" s="129">
        <f t="shared" si="0"/>
        <v>62718</v>
      </c>
      <c r="E19" s="129">
        <v>340044</v>
      </c>
      <c r="F19" s="129">
        <v>6939</v>
      </c>
      <c r="G19" s="129">
        <f t="shared" si="1"/>
        <v>346983</v>
      </c>
      <c r="H19" s="134">
        <f t="shared" si="2"/>
        <v>384066</v>
      </c>
      <c r="I19" s="129">
        <f t="shared" si="4"/>
        <v>25635</v>
      </c>
      <c r="J19" s="129">
        <f t="shared" si="3"/>
        <v>409701</v>
      </c>
    </row>
    <row r="20" spans="1:10" ht="15" thickBot="1">
      <c r="A20" s="125" t="s">
        <v>56</v>
      </c>
      <c r="B20" s="131">
        <v>15589</v>
      </c>
      <c r="C20" s="131">
        <v>7300</v>
      </c>
      <c r="D20" s="131">
        <f t="shared" si="0"/>
        <v>22889</v>
      </c>
      <c r="E20" s="131">
        <v>195522</v>
      </c>
      <c r="F20" s="131">
        <v>4097</v>
      </c>
      <c r="G20" s="131">
        <f t="shared" si="1"/>
        <v>199619</v>
      </c>
      <c r="H20" s="135">
        <f t="shared" si="2"/>
        <v>211111</v>
      </c>
      <c r="I20" s="131">
        <f t="shared" si="4"/>
        <v>11397</v>
      </c>
      <c r="J20" s="131">
        <f t="shared" si="3"/>
        <v>222508</v>
      </c>
    </row>
    <row r="21" spans="1:10" ht="15" thickBot="1">
      <c r="A21" s="125" t="s">
        <v>57</v>
      </c>
      <c r="B21" s="131">
        <v>9559</v>
      </c>
      <c r="C21" s="131">
        <v>2743</v>
      </c>
      <c r="D21" s="131">
        <f t="shared" si="0"/>
        <v>12302</v>
      </c>
      <c r="E21" s="131">
        <v>117540</v>
      </c>
      <c r="F21" s="131">
        <v>2060</v>
      </c>
      <c r="G21" s="131">
        <f t="shared" si="1"/>
        <v>119600</v>
      </c>
      <c r="H21" s="135">
        <f t="shared" si="2"/>
        <v>127099</v>
      </c>
      <c r="I21" s="131">
        <f t="shared" si="4"/>
        <v>4803</v>
      </c>
      <c r="J21" s="131">
        <f t="shared" si="3"/>
        <v>131902</v>
      </c>
    </row>
    <row r="22" spans="1:10">
      <c r="A22" s="132" t="s">
        <v>27</v>
      </c>
      <c r="B22" s="551">
        <f t="shared" ref="B22:J22" si="5">SUM(B11:B21)</f>
        <v>1344380</v>
      </c>
      <c r="C22" s="551">
        <f t="shared" si="5"/>
        <v>592088</v>
      </c>
      <c r="D22" s="551">
        <f t="shared" si="5"/>
        <v>1936468</v>
      </c>
      <c r="E22" s="551">
        <f t="shared" si="5"/>
        <v>6936917</v>
      </c>
      <c r="F22" s="551">
        <f t="shared" si="5"/>
        <v>220348</v>
      </c>
      <c r="G22" s="551">
        <f t="shared" si="5"/>
        <v>7157265</v>
      </c>
      <c r="H22" s="552">
        <f t="shared" si="5"/>
        <v>8281297</v>
      </c>
      <c r="I22" s="551">
        <f t="shared" si="5"/>
        <v>812436</v>
      </c>
      <c r="J22" s="551">
        <f t="shared" si="5"/>
        <v>9093733</v>
      </c>
    </row>
    <row r="23" spans="1:10" ht="18.75" customHeight="1">
      <c r="A23" s="133" t="s">
        <v>129</v>
      </c>
      <c r="B23" s="43"/>
      <c r="C23" s="43"/>
      <c r="D23" s="43"/>
      <c r="E23" s="43"/>
      <c r="F23" s="43"/>
      <c r="G23" s="43"/>
      <c r="H23" s="43"/>
      <c r="I23" s="43"/>
      <c r="J23" s="43" t="s">
        <v>128</v>
      </c>
    </row>
    <row r="24" spans="1:10">
      <c r="A24" s="704" t="s">
        <v>648</v>
      </c>
      <c r="C24" s="219"/>
      <c r="D24" s="219"/>
      <c r="I24" s="642"/>
      <c r="J24" s="702" t="s">
        <v>649</v>
      </c>
    </row>
  </sheetData>
  <mergeCells count="10">
    <mergeCell ref="H2:J2"/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K22"/>
  <sheetViews>
    <sheetView showGridLines="0" rightToLeft="1" view="pageBreakPreview" zoomScale="50" zoomScaleNormal="100" zoomScaleSheetLayoutView="50" workbookViewId="0">
      <selection activeCell="J22" sqref="A22:J22"/>
    </sheetView>
  </sheetViews>
  <sheetFormatPr defaultRowHeight="14.4"/>
  <cols>
    <col min="1" max="1" width="19.33203125" customWidth="1"/>
    <col min="2" max="2" width="10.33203125" customWidth="1"/>
    <col min="3" max="3" width="9.109375" customWidth="1"/>
    <col min="4" max="5" width="10.33203125" customWidth="1"/>
    <col min="6" max="6" width="9.109375" customWidth="1"/>
    <col min="7" max="8" width="10.33203125" customWidth="1"/>
    <col min="9" max="9" width="9.109375" customWidth="1"/>
    <col min="10" max="10" width="11.6640625" customWidth="1"/>
    <col min="11" max="11" width="36.109375" style="112" customWidth="1"/>
  </cols>
  <sheetData>
    <row r="1" spans="1:11">
      <c r="H1" s="2"/>
      <c r="K1" s="600" t="s">
        <v>524</v>
      </c>
    </row>
    <row r="2" spans="1:11" ht="61.5" customHeight="1">
      <c r="A2" s="71"/>
      <c r="H2" s="2"/>
      <c r="I2" s="2"/>
      <c r="K2" s="689">
        <v>16</v>
      </c>
    </row>
    <row r="3" spans="1:11" ht="15">
      <c r="A3" s="772" t="s">
        <v>130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11" ht="15">
      <c r="A4" s="778" t="s">
        <v>131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>
      <c r="A5" s="104" t="s">
        <v>152</v>
      </c>
      <c r="B5" s="74"/>
      <c r="C5" s="74"/>
      <c r="D5" s="74"/>
      <c r="E5" s="74"/>
      <c r="F5" s="74"/>
      <c r="G5" s="74"/>
      <c r="H5" s="74"/>
      <c r="I5" s="74"/>
      <c r="J5" s="74"/>
    </row>
    <row r="6" spans="1:11" ht="15.75" customHeight="1">
      <c r="A6" s="827" t="s">
        <v>133</v>
      </c>
      <c r="B6" s="815" t="s">
        <v>15</v>
      </c>
      <c r="C6" s="816"/>
      <c r="D6" s="817"/>
      <c r="E6" s="815" t="s">
        <v>16</v>
      </c>
      <c r="F6" s="816"/>
      <c r="G6" s="816"/>
      <c r="H6" s="803" t="s">
        <v>17</v>
      </c>
      <c r="I6" s="816"/>
      <c r="J6" s="816"/>
      <c r="K6" s="827" t="s">
        <v>272</v>
      </c>
    </row>
    <row r="7" spans="1:11" ht="19.5" customHeight="1" thickBot="1">
      <c r="A7" s="827"/>
      <c r="B7" s="818" t="s">
        <v>18</v>
      </c>
      <c r="C7" s="819"/>
      <c r="D7" s="820"/>
      <c r="E7" s="818" t="s">
        <v>19</v>
      </c>
      <c r="F7" s="819"/>
      <c r="G7" s="819"/>
      <c r="H7" s="828" t="s">
        <v>5</v>
      </c>
      <c r="I7" s="829"/>
      <c r="J7" s="829"/>
      <c r="K7" s="827"/>
    </row>
    <row r="8" spans="1:11">
      <c r="A8" s="827"/>
      <c r="B8" s="75" t="s">
        <v>0</v>
      </c>
      <c r="C8" s="76" t="s">
        <v>1</v>
      </c>
      <c r="D8" s="76" t="s">
        <v>46</v>
      </c>
      <c r="E8" s="75" t="s">
        <v>0</v>
      </c>
      <c r="F8" s="75" t="s">
        <v>1</v>
      </c>
      <c r="G8" s="75" t="s">
        <v>46</v>
      </c>
      <c r="H8" s="117" t="s">
        <v>0</v>
      </c>
      <c r="I8" s="75" t="s">
        <v>1</v>
      </c>
      <c r="J8" s="120" t="s">
        <v>46</v>
      </c>
      <c r="K8" s="827"/>
    </row>
    <row r="9" spans="1:11">
      <c r="A9" s="827"/>
      <c r="B9" s="75" t="s">
        <v>24</v>
      </c>
      <c r="C9" s="75" t="s">
        <v>25</v>
      </c>
      <c r="D9" s="153" t="s">
        <v>5</v>
      </c>
      <c r="E9" s="75" t="s">
        <v>24</v>
      </c>
      <c r="F9" s="75" t="s">
        <v>25</v>
      </c>
      <c r="G9" s="153" t="s">
        <v>5</v>
      </c>
      <c r="H9" s="117" t="s">
        <v>24</v>
      </c>
      <c r="I9" s="75" t="s">
        <v>25</v>
      </c>
      <c r="J9" s="154" t="s">
        <v>5</v>
      </c>
      <c r="K9" s="827"/>
    </row>
    <row r="10" spans="1:11" ht="26.4">
      <c r="A10" s="151" t="s">
        <v>134</v>
      </c>
      <c r="B10" s="105">
        <v>113040</v>
      </c>
      <c r="C10" s="105">
        <v>43749</v>
      </c>
      <c r="D10" s="105">
        <f>SUM(B10:C10)</f>
        <v>156789</v>
      </c>
      <c r="E10" s="105">
        <v>61239</v>
      </c>
      <c r="F10" s="105">
        <v>2044</v>
      </c>
      <c r="G10" s="105">
        <f>SUM(E10:F10)</f>
        <v>63283</v>
      </c>
      <c r="H10" s="53">
        <f>B10+E10</f>
        <v>174279</v>
      </c>
      <c r="I10" s="53">
        <f>C10+F10</f>
        <v>45793</v>
      </c>
      <c r="J10" s="53">
        <f t="shared" ref="J10:J19" si="0">SUM(H10:I10)</f>
        <v>220072</v>
      </c>
      <c r="K10" s="169" t="s">
        <v>263</v>
      </c>
    </row>
    <row r="11" spans="1:11" ht="26.4">
      <c r="A11" s="152" t="s">
        <v>135</v>
      </c>
      <c r="B11" s="107">
        <v>116380</v>
      </c>
      <c r="C11" s="107">
        <v>53749</v>
      </c>
      <c r="D11" s="107">
        <f t="shared" ref="D11:D19" si="1">SUM(B11:C11)</f>
        <v>170129</v>
      </c>
      <c r="E11" s="107">
        <v>253045</v>
      </c>
      <c r="F11" s="107">
        <v>22690</v>
      </c>
      <c r="G11" s="107">
        <f>SUM(E11:F11)</f>
        <v>275735</v>
      </c>
      <c r="H11" s="51">
        <f t="shared" ref="H11:H19" si="2">B11+E11</f>
        <v>369425</v>
      </c>
      <c r="I11" s="107">
        <f t="shared" ref="I11:I19" si="3">C11+F11</f>
        <v>76439</v>
      </c>
      <c r="J11" s="156">
        <f>SUM(H11:I11)</f>
        <v>445864</v>
      </c>
      <c r="K11" s="170" t="s">
        <v>264</v>
      </c>
    </row>
    <row r="12" spans="1:11" ht="26.4">
      <c r="A12" s="151" t="s">
        <v>136</v>
      </c>
      <c r="B12" s="105">
        <v>133268</v>
      </c>
      <c r="C12" s="105">
        <v>71599</v>
      </c>
      <c r="D12" s="105">
        <f t="shared" si="1"/>
        <v>204867</v>
      </c>
      <c r="E12" s="105">
        <v>407010</v>
      </c>
      <c r="F12" s="105">
        <v>54371</v>
      </c>
      <c r="G12" s="105">
        <f t="shared" ref="G12:G19" si="4">SUM(E12:F12)</f>
        <v>461381</v>
      </c>
      <c r="H12" s="53">
        <f t="shared" si="2"/>
        <v>540278</v>
      </c>
      <c r="I12" s="105">
        <f t="shared" si="3"/>
        <v>125970</v>
      </c>
      <c r="J12" s="155">
        <f t="shared" si="0"/>
        <v>666248</v>
      </c>
      <c r="K12" s="169" t="s">
        <v>265</v>
      </c>
    </row>
    <row r="13" spans="1:11">
      <c r="A13" s="152" t="s">
        <v>137</v>
      </c>
      <c r="B13" s="107">
        <v>304048</v>
      </c>
      <c r="C13" s="107">
        <v>219099</v>
      </c>
      <c r="D13" s="107">
        <f t="shared" si="1"/>
        <v>523147</v>
      </c>
      <c r="E13" s="107">
        <v>62251</v>
      </c>
      <c r="F13" s="107">
        <v>8415</v>
      </c>
      <c r="G13" s="107">
        <f t="shared" si="4"/>
        <v>70666</v>
      </c>
      <c r="H13" s="51">
        <f t="shared" si="2"/>
        <v>366299</v>
      </c>
      <c r="I13" s="107">
        <f t="shared" si="3"/>
        <v>227514</v>
      </c>
      <c r="J13" s="156">
        <f t="shared" si="0"/>
        <v>593813</v>
      </c>
      <c r="K13" s="170" t="s">
        <v>266</v>
      </c>
    </row>
    <row r="14" spans="1:11">
      <c r="A14" s="151" t="s">
        <v>138</v>
      </c>
      <c r="B14" s="105">
        <v>134692</v>
      </c>
      <c r="C14" s="105">
        <v>125505</v>
      </c>
      <c r="D14" s="105">
        <f t="shared" si="1"/>
        <v>260197</v>
      </c>
      <c r="E14" s="105">
        <v>269713</v>
      </c>
      <c r="F14" s="105">
        <v>7371</v>
      </c>
      <c r="G14" s="105">
        <f t="shared" si="4"/>
        <v>277084</v>
      </c>
      <c r="H14" s="53">
        <f t="shared" si="2"/>
        <v>404405</v>
      </c>
      <c r="I14" s="105">
        <f t="shared" si="3"/>
        <v>132876</v>
      </c>
      <c r="J14" s="155">
        <f t="shared" si="0"/>
        <v>537281</v>
      </c>
      <c r="K14" s="169" t="s">
        <v>267</v>
      </c>
    </row>
    <row r="15" spans="1:11">
      <c r="A15" s="152" t="s">
        <v>139</v>
      </c>
      <c r="B15" s="107">
        <v>294027</v>
      </c>
      <c r="C15" s="107">
        <v>51363</v>
      </c>
      <c r="D15" s="107">
        <f t="shared" si="1"/>
        <v>345390</v>
      </c>
      <c r="E15" s="107">
        <v>3410167</v>
      </c>
      <c r="F15" s="107">
        <v>111864</v>
      </c>
      <c r="G15" s="107">
        <f t="shared" si="4"/>
        <v>3522031</v>
      </c>
      <c r="H15" s="51">
        <f t="shared" si="2"/>
        <v>3704194</v>
      </c>
      <c r="I15" s="107">
        <f t="shared" si="3"/>
        <v>163227</v>
      </c>
      <c r="J15" s="156">
        <f t="shared" si="0"/>
        <v>3867421</v>
      </c>
      <c r="K15" s="170" t="s">
        <v>268</v>
      </c>
    </row>
    <row r="16" spans="1:11" ht="26.4">
      <c r="A16" s="151" t="s">
        <v>140</v>
      </c>
      <c r="B16" s="105">
        <v>3592</v>
      </c>
      <c r="C16" s="106">
        <v>562</v>
      </c>
      <c r="D16" s="105">
        <f t="shared" si="1"/>
        <v>4154</v>
      </c>
      <c r="E16" s="105">
        <v>79976</v>
      </c>
      <c r="F16" s="106">
        <v>80</v>
      </c>
      <c r="G16" s="105">
        <f t="shared" si="4"/>
        <v>80056</v>
      </c>
      <c r="H16" s="53">
        <f t="shared" si="2"/>
        <v>83568</v>
      </c>
      <c r="I16" s="106">
        <f t="shared" si="3"/>
        <v>642</v>
      </c>
      <c r="J16" s="155">
        <f t="shared" si="0"/>
        <v>84210</v>
      </c>
      <c r="K16" s="169" t="s">
        <v>269</v>
      </c>
    </row>
    <row r="17" spans="1:11" ht="39.6">
      <c r="A17" s="152" t="s">
        <v>141</v>
      </c>
      <c r="B17" s="107">
        <v>25164</v>
      </c>
      <c r="C17" s="107">
        <v>6823</v>
      </c>
      <c r="D17" s="107">
        <f t="shared" si="1"/>
        <v>31987</v>
      </c>
      <c r="E17" s="107">
        <v>153857</v>
      </c>
      <c r="F17" s="107">
        <v>5390</v>
      </c>
      <c r="G17" s="107">
        <f t="shared" si="4"/>
        <v>159247</v>
      </c>
      <c r="H17" s="51">
        <f t="shared" si="2"/>
        <v>179021</v>
      </c>
      <c r="I17" s="107">
        <f t="shared" si="3"/>
        <v>12213</v>
      </c>
      <c r="J17" s="156">
        <f t="shared" si="0"/>
        <v>191234</v>
      </c>
      <c r="K17" s="170" t="s">
        <v>270</v>
      </c>
    </row>
    <row r="18" spans="1:11" ht="26.4">
      <c r="A18" s="151" t="s">
        <v>142</v>
      </c>
      <c r="B18" s="105">
        <v>189752</v>
      </c>
      <c r="C18" s="105">
        <v>18582</v>
      </c>
      <c r="D18" s="105">
        <f t="shared" si="1"/>
        <v>208334</v>
      </c>
      <c r="E18" s="105">
        <v>2008816</v>
      </c>
      <c r="F18" s="105">
        <v>2281</v>
      </c>
      <c r="G18" s="105">
        <f t="shared" si="4"/>
        <v>2011097</v>
      </c>
      <c r="H18" s="53">
        <f t="shared" si="2"/>
        <v>2198568</v>
      </c>
      <c r="I18" s="105">
        <f t="shared" si="3"/>
        <v>20863</v>
      </c>
      <c r="J18" s="155">
        <f t="shared" si="0"/>
        <v>2219431</v>
      </c>
      <c r="K18" s="169" t="s">
        <v>271</v>
      </c>
    </row>
    <row r="19" spans="1:11">
      <c r="A19" s="152" t="s">
        <v>143</v>
      </c>
      <c r="B19" s="107">
        <v>30417</v>
      </c>
      <c r="C19" s="107">
        <v>1057</v>
      </c>
      <c r="D19" s="107">
        <f t="shared" si="1"/>
        <v>31474</v>
      </c>
      <c r="E19" s="107">
        <v>230843</v>
      </c>
      <c r="F19" s="107">
        <v>5842</v>
      </c>
      <c r="G19" s="107">
        <f t="shared" si="4"/>
        <v>236685</v>
      </c>
      <c r="H19" s="51">
        <f t="shared" si="2"/>
        <v>261260</v>
      </c>
      <c r="I19" s="107">
        <f t="shared" si="3"/>
        <v>6899</v>
      </c>
      <c r="J19" s="156">
        <f t="shared" si="0"/>
        <v>268159</v>
      </c>
      <c r="K19" s="170" t="s">
        <v>274</v>
      </c>
    </row>
    <row r="20" spans="1:11">
      <c r="A20" s="75" t="s">
        <v>250</v>
      </c>
      <c r="B20" s="299">
        <f>SUM(B10:B19)</f>
        <v>1344380</v>
      </c>
      <c r="C20" s="299">
        <f t="shared" ref="C20:J20" si="5">SUM(C10:C19)</f>
        <v>592088</v>
      </c>
      <c r="D20" s="299">
        <f t="shared" si="5"/>
        <v>1936468</v>
      </c>
      <c r="E20" s="299">
        <f t="shared" si="5"/>
        <v>6936917</v>
      </c>
      <c r="F20" s="299">
        <f t="shared" si="5"/>
        <v>220348</v>
      </c>
      <c r="G20" s="299">
        <f t="shared" si="5"/>
        <v>7157265</v>
      </c>
      <c r="H20" s="300">
        <f t="shared" si="5"/>
        <v>8281297</v>
      </c>
      <c r="I20" s="299">
        <f t="shared" si="5"/>
        <v>812436</v>
      </c>
      <c r="J20" s="301">
        <f t="shared" si="5"/>
        <v>9093733</v>
      </c>
      <c r="K20" s="214" t="s">
        <v>273</v>
      </c>
    </row>
    <row r="21" spans="1:11" ht="16.8">
      <c r="A21" s="110" t="s">
        <v>145</v>
      </c>
      <c r="B21" s="74"/>
      <c r="C21" s="74"/>
      <c r="D21" s="74"/>
      <c r="E21" s="74"/>
      <c r="F21" s="74"/>
      <c r="G21" s="74"/>
      <c r="H21" s="74" t="s">
        <v>490</v>
      </c>
      <c r="I21" s="74"/>
      <c r="J21" s="74" t="s">
        <v>144</v>
      </c>
    </row>
    <row r="22" spans="1:11">
      <c r="A22" s="704" t="s">
        <v>648</v>
      </c>
      <c r="C22" s="219"/>
      <c r="D22" s="219"/>
      <c r="I22" s="642"/>
      <c r="J22" s="702" t="s">
        <v>649</v>
      </c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O24"/>
  <sheetViews>
    <sheetView showGridLines="0" rightToLeft="1" view="pageBreakPreview" zoomScale="70" zoomScaleNormal="100" zoomScaleSheetLayoutView="70" workbookViewId="0">
      <selection activeCell="G26" sqref="G26"/>
    </sheetView>
  </sheetViews>
  <sheetFormatPr defaultRowHeight="14.4"/>
  <cols>
    <col min="1" max="1" width="14.33203125" customWidth="1"/>
    <col min="2" max="12" width="15.88671875" style="112" customWidth="1"/>
    <col min="13" max="13" width="13.33203125" customWidth="1"/>
  </cols>
  <sheetData>
    <row r="1" spans="1:15" ht="28.5" customHeight="1">
      <c r="I1" s="759" t="s">
        <v>524</v>
      </c>
      <c r="J1" s="759"/>
      <c r="K1" s="759"/>
      <c r="L1" s="759"/>
      <c r="M1" s="759"/>
    </row>
    <row r="2" spans="1:15" ht="61.5" customHeight="1">
      <c r="A2" s="71"/>
      <c r="H2" s="136"/>
      <c r="I2" s="759" t="s">
        <v>525</v>
      </c>
      <c r="J2" s="759"/>
      <c r="K2" s="759"/>
      <c r="L2" s="759"/>
      <c r="M2" s="759"/>
    </row>
    <row r="3" spans="1:15">
      <c r="A3" s="68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5" ht="15">
      <c r="A4" s="772" t="s">
        <v>146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</row>
    <row r="5" spans="1:15" ht="15">
      <c r="A5" s="778" t="s">
        <v>147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</row>
    <row r="6" spans="1:15">
      <c r="A6" s="823" t="s">
        <v>158</v>
      </c>
      <c r="B6" s="823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5" ht="98.25" customHeight="1">
      <c r="A7" s="827" t="s">
        <v>149</v>
      </c>
      <c r="B7" s="213" t="s">
        <v>134</v>
      </c>
      <c r="C7" s="213" t="s">
        <v>135</v>
      </c>
      <c r="D7" s="213" t="s">
        <v>136</v>
      </c>
      <c r="E7" s="213" t="s">
        <v>137</v>
      </c>
      <c r="F7" s="213" t="s">
        <v>138</v>
      </c>
      <c r="G7" s="213" t="s">
        <v>139</v>
      </c>
      <c r="H7" s="213" t="s">
        <v>140</v>
      </c>
      <c r="I7" s="213" t="s">
        <v>141</v>
      </c>
      <c r="J7" s="213" t="s">
        <v>142</v>
      </c>
      <c r="K7" s="232" t="s">
        <v>143</v>
      </c>
      <c r="L7" s="233" t="s">
        <v>17</v>
      </c>
      <c r="M7" s="827" t="s">
        <v>234</v>
      </c>
    </row>
    <row r="8" spans="1:15" ht="66">
      <c r="A8" s="827"/>
      <c r="B8" s="213" t="s">
        <v>263</v>
      </c>
      <c r="C8" s="213" t="s">
        <v>264</v>
      </c>
      <c r="D8" s="213" t="s">
        <v>265</v>
      </c>
      <c r="E8" s="213" t="s">
        <v>266</v>
      </c>
      <c r="F8" s="213" t="s">
        <v>267</v>
      </c>
      <c r="G8" s="213" t="s">
        <v>268</v>
      </c>
      <c r="H8" s="213" t="s">
        <v>269</v>
      </c>
      <c r="I8" s="213" t="s">
        <v>270</v>
      </c>
      <c r="J8" s="213" t="s">
        <v>271</v>
      </c>
      <c r="K8" s="213" t="s">
        <v>274</v>
      </c>
      <c r="L8" s="233" t="s">
        <v>5</v>
      </c>
      <c r="M8" s="827"/>
    </row>
    <row r="9" spans="1:15" ht="22.95" customHeight="1">
      <c r="A9" s="151" t="s">
        <v>65</v>
      </c>
      <c r="B9" s="262">
        <v>92726</v>
      </c>
      <c r="C9" s="262">
        <v>196310</v>
      </c>
      <c r="D9" s="262">
        <v>252533</v>
      </c>
      <c r="E9" s="262">
        <v>273205</v>
      </c>
      <c r="F9" s="262">
        <v>240652</v>
      </c>
      <c r="G9" s="262">
        <v>1489090</v>
      </c>
      <c r="H9" s="262">
        <v>29845</v>
      </c>
      <c r="I9" s="262">
        <v>58220</v>
      </c>
      <c r="J9" s="262">
        <v>774453</v>
      </c>
      <c r="K9" s="262">
        <v>77677</v>
      </c>
      <c r="L9" s="265">
        <f t="shared" ref="L9:L21" si="0">SUM(B9:K9)</f>
        <v>3484711</v>
      </c>
      <c r="M9" s="169" t="s">
        <v>235</v>
      </c>
      <c r="N9" s="219"/>
      <c r="O9" s="219"/>
    </row>
    <row r="10" spans="1:15" ht="22.95" customHeight="1">
      <c r="A10" s="152" t="s">
        <v>66</v>
      </c>
      <c r="B10" s="263">
        <v>60448</v>
      </c>
      <c r="C10" s="263">
        <v>100998</v>
      </c>
      <c r="D10" s="263">
        <v>145126</v>
      </c>
      <c r="E10" s="263">
        <v>142174</v>
      </c>
      <c r="F10" s="263">
        <v>163486</v>
      </c>
      <c r="G10" s="263">
        <v>934379</v>
      </c>
      <c r="H10" s="263">
        <v>12916</v>
      </c>
      <c r="I10" s="263">
        <v>37611</v>
      </c>
      <c r="J10" s="263">
        <v>420524</v>
      </c>
      <c r="K10" s="263">
        <v>59613</v>
      </c>
      <c r="L10" s="266">
        <f t="shared" si="0"/>
        <v>2077275</v>
      </c>
      <c r="M10" s="170" t="s">
        <v>236</v>
      </c>
      <c r="N10" s="219"/>
      <c r="O10" s="219"/>
    </row>
    <row r="11" spans="1:15" ht="22.95" customHeight="1">
      <c r="A11" s="151" t="s">
        <v>67</v>
      </c>
      <c r="B11" s="262">
        <v>8391</v>
      </c>
      <c r="C11" s="262">
        <v>13481</v>
      </c>
      <c r="D11" s="262">
        <v>23653</v>
      </c>
      <c r="E11" s="262">
        <v>18576</v>
      </c>
      <c r="F11" s="262">
        <v>13668</v>
      </c>
      <c r="G11" s="262">
        <v>153221</v>
      </c>
      <c r="H11" s="262">
        <v>4126</v>
      </c>
      <c r="I11" s="262">
        <v>9158</v>
      </c>
      <c r="J11" s="262">
        <v>76709</v>
      </c>
      <c r="K11" s="262">
        <v>10810</v>
      </c>
      <c r="L11" s="265">
        <f t="shared" si="0"/>
        <v>331793</v>
      </c>
      <c r="M11" s="169" t="s">
        <v>237</v>
      </c>
      <c r="N11" s="219"/>
      <c r="O11" s="219"/>
    </row>
    <row r="12" spans="1:15" ht="22.95" customHeight="1">
      <c r="A12" s="152" t="s">
        <v>68</v>
      </c>
      <c r="B12" s="263">
        <v>6087</v>
      </c>
      <c r="C12" s="263">
        <v>10539</v>
      </c>
      <c r="D12" s="263">
        <v>14826</v>
      </c>
      <c r="E12" s="263">
        <v>13130</v>
      </c>
      <c r="F12" s="263">
        <v>11734</v>
      </c>
      <c r="G12" s="263">
        <v>157162</v>
      </c>
      <c r="H12" s="263">
        <v>5307</v>
      </c>
      <c r="I12" s="263">
        <v>6821</v>
      </c>
      <c r="J12" s="263">
        <v>112443</v>
      </c>
      <c r="K12" s="263">
        <v>16206</v>
      </c>
      <c r="L12" s="266">
        <f t="shared" si="0"/>
        <v>354255</v>
      </c>
      <c r="M12" s="170" t="s">
        <v>238</v>
      </c>
      <c r="N12" s="219"/>
      <c r="O12" s="219"/>
    </row>
    <row r="13" spans="1:15" ht="22.95" customHeight="1">
      <c r="A13" s="151" t="s">
        <v>69</v>
      </c>
      <c r="B13" s="262">
        <v>34745</v>
      </c>
      <c r="C13" s="262">
        <v>97401</v>
      </c>
      <c r="D13" s="262">
        <v>177656</v>
      </c>
      <c r="E13" s="262">
        <v>107779</v>
      </c>
      <c r="F13" s="262">
        <v>72174</v>
      </c>
      <c r="G13" s="262">
        <v>721143</v>
      </c>
      <c r="H13" s="262">
        <v>13390</v>
      </c>
      <c r="I13" s="262">
        <v>54134</v>
      </c>
      <c r="J13" s="262">
        <v>561849</v>
      </c>
      <c r="K13" s="262">
        <v>67117</v>
      </c>
      <c r="L13" s="265">
        <f t="shared" si="0"/>
        <v>1907388</v>
      </c>
      <c r="M13" s="169" t="s">
        <v>239</v>
      </c>
      <c r="N13" s="219"/>
      <c r="O13" s="219"/>
    </row>
    <row r="14" spans="1:15" ht="22.95" customHeight="1">
      <c r="A14" s="152" t="s">
        <v>70</v>
      </c>
      <c r="B14" s="263">
        <v>5489</v>
      </c>
      <c r="C14" s="263">
        <v>9555</v>
      </c>
      <c r="D14" s="263">
        <v>18560</v>
      </c>
      <c r="E14" s="263">
        <v>12259</v>
      </c>
      <c r="F14" s="263">
        <v>12357</v>
      </c>
      <c r="G14" s="263">
        <v>132488</v>
      </c>
      <c r="H14" s="263">
        <v>5212</v>
      </c>
      <c r="I14" s="263">
        <v>8496</v>
      </c>
      <c r="J14" s="263">
        <v>95370</v>
      </c>
      <c r="K14" s="263">
        <v>10086</v>
      </c>
      <c r="L14" s="266">
        <f t="shared" si="0"/>
        <v>309872</v>
      </c>
      <c r="M14" s="170" t="s">
        <v>240</v>
      </c>
      <c r="N14" s="219"/>
      <c r="O14" s="219"/>
    </row>
    <row r="15" spans="1:15" ht="22.95" customHeight="1">
      <c r="A15" s="151" t="s">
        <v>71</v>
      </c>
      <c r="B15" s="262">
        <v>2254</v>
      </c>
      <c r="C15" s="262">
        <v>3713</v>
      </c>
      <c r="D15" s="262">
        <v>7611</v>
      </c>
      <c r="E15" s="262">
        <v>4808</v>
      </c>
      <c r="F15" s="262">
        <v>3639</v>
      </c>
      <c r="G15" s="262">
        <v>44074</v>
      </c>
      <c r="H15" s="262">
        <v>2566</v>
      </c>
      <c r="I15" s="262">
        <v>2905</v>
      </c>
      <c r="J15" s="262">
        <v>25157</v>
      </c>
      <c r="K15" s="262">
        <v>4140</v>
      </c>
      <c r="L15" s="265">
        <f t="shared" si="0"/>
        <v>100867</v>
      </c>
      <c r="M15" s="169" t="s">
        <v>241</v>
      </c>
      <c r="N15" s="219"/>
      <c r="O15" s="219"/>
    </row>
    <row r="16" spans="1:15" ht="22.95" customHeight="1">
      <c r="A16" s="152" t="s">
        <v>72</v>
      </c>
      <c r="B16" s="263">
        <v>2252</v>
      </c>
      <c r="C16" s="263">
        <v>3187</v>
      </c>
      <c r="D16" s="263">
        <v>5589</v>
      </c>
      <c r="E16" s="263">
        <v>5729</v>
      </c>
      <c r="F16" s="263">
        <v>3362</v>
      </c>
      <c r="G16" s="263">
        <v>49710</v>
      </c>
      <c r="H16" s="263">
        <v>3836</v>
      </c>
      <c r="I16" s="263">
        <v>3368</v>
      </c>
      <c r="J16" s="263">
        <v>36077</v>
      </c>
      <c r="K16" s="263">
        <v>5591</v>
      </c>
      <c r="L16" s="266">
        <f t="shared" si="0"/>
        <v>118701</v>
      </c>
      <c r="M16" s="170" t="s">
        <v>242</v>
      </c>
      <c r="N16" s="219"/>
      <c r="O16" s="219"/>
    </row>
    <row r="17" spans="1:15" ht="22.95" customHeight="1">
      <c r="A17" s="151" t="s">
        <v>73</v>
      </c>
      <c r="B17" s="260">
        <v>730</v>
      </c>
      <c r="C17" s="262">
        <v>1247</v>
      </c>
      <c r="D17" s="262">
        <v>2123</v>
      </c>
      <c r="E17" s="262">
        <v>1623</v>
      </c>
      <c r="F17" s="262">
        <v>1574</v>
      </c>
      <c r="G17" s="262">
        <v>17821</v>
      </c>
      <c r="H17" s="260">
        <v>190</v>
      </c>
      <c r="I17" s="262">
        <v>1434</v>
      </c>
      <c r="J17" s="262">
        <v>14141</v>
      </c>
      <c r="K17" s="262">
        <v>1947</v>
      </c>
      <c r="L17" s="265">
        <f t="shared" si="0"/>
        <v>42830</v>
      </c>
      <c r="M17" s="169" t="s">
        <v>243</v>
      </c>
      <c r="N17" s="219"/>
      <c r="O17" s="219"/>
    </row>
    <row r="18" spans="1:15" ht="22.95" customHeight="1">
      <c r="A18" s="152" t="s">
        <v>74</v>
      </c>
      <c r="B18" s="263">
        <v>2935</v>
      </c>
      <c r="C18" s="263">
        <v>3578</v>
      </c>
      <c r="D18" s="263">
        <v>6364</v>
      </c>
      <c r="E18" s="263">
        <v>4843</v>
      </c>
      <c r="F18" s="263">
        <v>5492</v>
      </c>
      <c r="G18" s="263">
        <v>64813</v>
      </c>
      <c r="H18" s="263">
        <v>3018</v>
      </c>
      <c r="I18" s="263">
        <v>3300</v>
      </c>
      <c r="J18" s="263">
        <v>30337</v>
      </c>
      <c r="K18" s="263">
        <v>4945</v>
      </c>
      <c r="L18" s="266">
        <f t="shared" si="0"/>
        <v>129625</v>
      </c>
      <c r="M18" s="170" t="s">
        <v>244</v>
      </c>
      <c r="N18" s="219"/>
      <c r="O18" s="219"/>
    </row>
    <row r="19" spans="1:15" ht="22.95" customHeight="1">
      <c r="A19" s="151" t="s">
        <v>75</v>
      </c>
      <c r="B19" s="262">
        <v>1996</v>
      </c>
      <c r="C19" s="262">
        <v>3004</v>
      </c>
      <c r="D19" s="262">
        <v>5898</v>
      </c>
      <c r="E19" s="262">
        <v>6753</v>
      </c>
      <c r="F19" s="262">
        <v>4237</v>
      </c>
      <c r="G19" s="262">
        <v>57297</v>
      </c>
      <c r="H19" s="262">
        <v>1292</v>
      </c>
      <c r="I19" s="262">
        <v>2419</v>
      </c>
      <c r="J19" s="262">
        <v>39173</v>
      </c>
      <c r="K19" s="262">
        <v>5465</v>
      </c>
      <c r="L19" s="265">
        <f t="shared" si="0"/>
        <v>127534</v>
      </c>
      <c r="M19" s="169" t="s">
        <v>245</v>
      </c>
      <c r="N19" s="219"/>
      <c r="O19" s="219"/>
    </row>
    <row r="20" spans="1:15" ht="22.95" customHeight="1">
      <c r="A20" s="152" t="s">
        <v>76</v>
      </c>
      <c r="B20" s="261">
        <v>999</v>
      </c>
      <c r="C20" s="263">
        <v>1065</v>
      </c>
      <c r="D20" s="263">
        <v>2062</v>
      </c>
      <c r="E20" s="263">
        <v>1483</v>
      </c>
      <c r="F20" s="263">
        <v>1848</v>
      </c>
      <c r="G20" s="263">
        <v>20169</v>
      </c>
      <c r="H20" s="261">
        <v>509</v>
      </c>
      <c r="I20" s="263">
        <v>1358</v>
      </c>
      <c r="J20" s="263">
        <v>14481</v>
      </c>
      <c r="K20" s="263">
        <v>1755</v>
      </c>
      <c r="L20" s="266">
        <f t="shared" si="0"/>
        <v>45729</v>
      </c>
      <c r="M20" s="170" t="s">
        <v>246</v>
      </c>
      <c r="N20" s="219"/>
      <c r="O20" s="219"/>
    </row>
    <row r="21" spans="1:15" ht="22.95" customHeight="1">
      <c r="A21" s="151" t="s">
        <v>77</v>
      </c>
      <c r="B21" s="262">
        <v>1020</v>
      </c>
      <c r="C21" s="262">
        <v>1786</v>
      </c>
      <c r="D21" s="262">
        <v>4247</v>
      </c>
      <c r="E21" s="262">
        <v>1451</v>
      </c>
      <c r="F21" s="262">
        <v>3058</v>
      </c>
      <c r="G21" s="262">
        <v>26054</v>
      </c>
      <c r="H21" s="262">
        <v>2003</v>
      </c>
      <c r="I21" s="262">
        <v>2010</v>
      </c>
      <c r="J21" s="262">
        <v>18717</v>
      </c>
      <c r="K21" s="262">
        <v>2807</v>
      </c>
      <c r="L21" s="265">
        <f t="shared" si="0"/>
        <v>63153</v>
      </c>
      <c r="M21" s="169" t="s">
        <v>247</v>
      </c>
      <c r="N21" s="219"/>
      <c r="O21" s="219"/>
    </row>
    <row r="22" spans="1:15">
      <c r="A22" s="75" t="s">
        <v>27</v>
      </c>
      <c r="B22" s="264">
        <f>SUM(B9:B21)</f>
        <v>220072</v>
      </c>
      <c r="C22" s="264">
        <f t="shared" ref="C22:L22" si="1">SUM(C9:C21)</f>
        <v>445864</v>
      </c>
      <c r="D22" s="264">
        <f t="shared" si="1"/>
        <v>666248</v>
      </c>
      <c r="E22" s="264">
        <f t="shared" si="1"/>
        <v>593813</v>
      </c>
      <c r="F22" s="264">
        <f>SUM(F9:F21)</f>
        <v>537281</v>
      </c>
      <c r="G22" s="264">
        <f t="shared" si="1"/>
        <v>3867421</v>
      </c>
      <c r="H22" s="264">
        <f t="shared" si="1"/>
        <v>84210</v>
      </c>
      <c r="I22" s="264">
        <f t="shared" si="1"/>
        <v>191234</v>
      </c>
      <c r="J22" s="264">
        <f>SUM(J9:J21)</f>
        <v>2219431</v>
      </c>
      <c r="K22" s="264">
        <f>SUM(K9:K21)</f>
        <v>268159</v>
      </c>
      <c r="L22" s="264">
        <f t="shared" si="1"/>
        <v>9093733</v>
      </c>
      <c r="M22" s="224" t="s">
        <v>5</v>
      </c>
      <c r="N22" s="219"/>
      <c r="O22" s="219"/>
    </row>
    <row r="23" spans="1:15" ht="16.2">
      <c r="A23" s="171" t="s">
        <v>155</v>
      </c>
      <c r="B23" s="171"/>
      <c r="C23" s="137"/>
      <c r="D23" s="137"/>
      <c r="E23" s="137"/>
      <c r="F23" s="137"/>
      <c r="G23" s="137"/>
      <c r="H23" s="137"/>
      <c r="I23" s="137"/>
      <c r="J23" s="137"/>
      <c r="K23" s="137"/>
      <c r="L23" s="137" t="s">
        <v>124</v>
      </c>
    </row>
    <row r="24" spans="1:15">
      <c r="A24" s="704" t="s">
        <v>648</v>
      </c>
      <c r="B24"/>
      <c r="C24" s="219"/>
      <c r="D24" s="219"/>
      <c r="E24"/>
      <c r="F24"/>
      <c r="G24"/>
      <c r="H24"/>
      <c r="I24" s="642"/>
      <c r="J24" s="702" t="s">
        <v>649</v>
      </c>
    </row>
  </sheetData>
  <mergeCells count="7">
    <mergeCell ref="I1:M1"/>
    <mergeCell ref="M7:M8"/>
    <mergeCell ref="A7:A8"/>
    <mergeCell ref="A4:M4"/>
    <mergeCell ref="A5:M5"/>
    <mergeCell ref="A6:B6"/>
    <mergeCell ref="I2:M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L21"/>
  <sheetViews>
    <sheetView showGridLines="0" rightToLeft="1" view="pageBreakPreview" zoomScale="60" zoomScaleNormal="100" workbookViewId="0">
      <selection activeCell="J21" sqref="A21:J21"/>
    </sheetView>
  </sheetViews>
  <sheetFormatPr defaultRowHeight="14.4"/>
  <cols>
    <col min="2" max="2" width="14.109375" customWidth="1"/>
    <col min="3" max="3" width="16.109375" customWidth="1"/>
    <col min="4" max="4" width="14.33203125" style="112" customWidth="1"/>
    <col min="5" max="5" width="11.77734375" customWidth="1"/>
    <col min="6" max="6" width="10.77734375" customWidth="1"/>
    <col min="7" max="7" width="13" customWidth="1"/>
    <col min="8" max="8" width="14" customWidth="1"/>
    <col min="9" max="9" width="12.77734375" customWidth="1"/>
    <col min="10" max="10" width="14.88671875" style="112" customWidth="1"/>
    <col min="11" max="11" width="13.6640625" customWidth="1"/>
    <col min="12" max="12" width="14.6640625" customWidth="1"/>
  </cols>
  <sheetData>
    <row r="1" spans="1:12">
      <c r="J1" s="777" t="s">
        <v>524</v>
      </c>
      <c r="K1" s="777"/>
      <c r="L1" s="777"/>
    </row>
    <row r="2" spans="1:12" ht="61.5" customHeight="1">
      <c r="A2" s="71"/>
      <c r="H2" s="2"/>
      <c r="I2" s="759" t="s">
        <v>525</v>
      </c>
      <c r="J2" s="759"/>
      <c r="K2" s="759"/>
      <c r="L2" s="759"/>
    </row>
    <row r="3" spans="1:12" ht="15">
      <c r="A3" s="830" t="s">
        <v>150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</row>
    <row r="4" spans="1:12" ht="15">
      <c r="A4" s="830" t="s">
        <v>151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</row>
    <row r="5" spans="1:12">
      <c r="A5" s="831" t="s">
        <v>172</v>
      </c>
      <c r="B5" s="831"/>
      <c r="C5" s="145"/>
      <c r="D5" s="137"/>
      <c r="E5" s="145"/>
      <c r="F5" s="145"/>
      <c r="G5" s="145"/>
      <c r="H5" s="145"/>
      <c r="I5" s="145"/>
      <c r="J5" s="137"/>
      <c r="K5" s="145"/>
      <c r="L5" s="145"/>
    </row>
    <row r="6" spans="1:12" ht="66">
      <c r="A6" s="75" t="s">
        <v>44</v>
      </c>
      <c r="B6" s="213" t="s">
        <v>134</v>
      </c>
      <c r="C6" s="213" t="s">
        <v>135</v>
      </c>
      <c r="D6" s="213" t="s">
        <v>136</v>
      </c>
      <c r="E6" s="213" t="s">
        <v>137</v>
      </c>
      <c r="F6" s="213" t="s">
        <v>138</v>
      </c>
      <c r="G6" s="213" t="s">
        <v>139</v>
      </c>
      <c r="H6" s="213" t="s">
        <v>140</v>
      </c>
      <c r="I6" s="213" t="s">
        <v>141</v>
      </c>
      <c r="J6" s="213" t="s">
        <v>142</v>
      </c>
      <c r="K6" s="232" t="s">
        <v>143</v>
      </c>
      <c r="L6" s="234" t="s">
        <v>17</v>
      </c>
    </row>
    <row r="7" spans="1:12" ht="79.2">
      <c r="A7" s="75" t="s">
        <v>153</v>
      </c>
      <c r="B7" s="213" t="s">
        <v>263</v>
      </c>
      <c r="C7" s="213" t="s">
        <v>264</v>
      </c>
      <c r="D7" s="213" t="s">
        <v>265</v>
      </c>
      <c r="E7" s="213" t="s">
        <v>266</v>
      </c>
      <c r="F7" s="213" t="s">
        <v>267</v>
      </c>
      <c r="G7" s="213" t="s">
        <v>268</v>
      </c>
      <c r="H7" s="213" t="s">
        <v>269</v>
      </c>
      <c r="I7" s="213" t="s">
        <v>270</v>
      </c>
      <c r="J7" s="213" t="s">
        <v>271</v>
      </c>
      <c r="K7" s="213" t="s">
        <v>274</v>
      </c>
      <c r="L7" s="233" t="s">
        <v>5</v>
      </c>
    </row>
    <row r="8" spans="1:12" ht="15" thickBot="1">
      <c r="A8" s="146" t="s">
        <v>47</v>
      </c>
      <c r="B8" s="138">
        <v>3146</v>
      </c>
      <c r="C8" s="138">
        <v>1565</v>
      </c>
      <c r="D8" s="139">
        <v>3014</v>
      </c>
      <c r="E8" s="138">
        <v>15295</v>
      </c>
      <c r="F8" s="138">
        <v>15517</v>
      </c>
      <c r="G8" s="139">
        <v>10677</v>
      </c>
      <c r="H8" s="140">
        <v>109</v>
      </c>
      <c r="I8" s="140">
        <v>541</v>
      </c>
      <c r="J8" s="139">
        <v>8709</v>
      </c>
      <c r="K8" s="141">
        <v>168</v>
      </c>
      <c r="L8" s="149">
        <f>SUM(B8:K8)</f>
        <v>58741</v>
      </c>
    </row>
    <row r="9" spans="1:12" ht="15" thickBot="1">
      <c r="A9" s="147" t="s">
        <v>48</v>
      </c>
      <c r="B9" s="142">
        <v>16205</v>
      </c>
      <c r="C9" s="142">
        <v>14641</v>
      </c>
      <c r="D9" s="143">
        <v>34308</v>
      </c>
      <c r="E9" s="142">
        <v>93909</v>
      </c>
      <c r="F9" s="142">
        <v>77581</v>
      </c>
      <c r="G9" s="143">
        <v>172689</v>
      </c>
      <c r="H9" s="143">
        <v>1974</v>
      </c>
      <c r="I9" s="143">
        <v>8100</v>
      </c>
      <c r="J9" s="143">
        <v>78644</v>
      </c>
      <c r="K9" s="142">
        <v>17378</v>
      </c>
      <c r="L9" s="150">
        <f t="shared" ref="L9:L18" si="0">SUM(B9:K9)</f>
        <v>515429</v>
      </c>
    </row>
    <row r="10" spans="1:12" ht="15" thickBot="1">
      <c r="A10" s="146" t="s">
        <v>49</v>
      </c>
      <c r="B10" s="138">
        <v>23821</v>
      </c>
      <c r="C10" s="138">
        <v>81429</v>
      </c>
      <c r="D10" s="139">
        <v>116129</v>
      </c>
      <c r="E10" s="138">
        <v>134349</v>
      </c>
      <c r="F10" s="138">
        <v>84327</v>
      </c>
      <c r="G10" s="139">
        <v>720757</v>
      </c>
      <c r="H10" s="139">
        <v>7758</v>
      </c>
      <c r="I10" s="139">
        <v>23841</v>
      </c>
      <c r="J10" s="139">
        <v>305998</v>
      </c>
      <c r="K10" s="138">
        <v>43408</v>
      </c>
      <c r="L10" s="149">
        <f t="shared" si="0"/>
        <v>1541817</v>
      </c>
    </row>
    <row r="11" spans="1:12" ht="15" thickBot="1">
      <c r="A11" s="147" t="s">
        <v>50</v>
      </c>
      <c r="B11" s="142">
        <v>35198</v>
      </c>
      <c r="C11" s="142">
        <v>104060</v>
      </c>
      <c r="D11" s="143">
        <v>159741</v>
      </c>
      <c r="E11" s="142">
        <v>120116</v>
      </c>
      <c r="F11" s="142">
        <v>94232</v>
      </c>
      <c r="G11" s="143">
        <v>806044</v>
      </c>
      <c r="H11" s="143">
        <v>14622</v>
      </c>
      <c r="I11" s="143">
        <v>36266</v>
      </c>
      <c r="J11" s="143">
        <v>480640</v>
      </c>
      <c r="K11" s="142">
        <v>48827</v>
      </c>
      <c r="L11" s="150">
        <f t="shared" si="0"/>
        <v>1899746</v>
      </c>
    </row>
    <row r="12" spans="1:12" ht="15" thickBot="1">
      <c r="A12" s="146" t="s">
        <v>51</v>
      </c>
      <c r="B12" s="138">
        <v>38698</v>
      </c>
      <c r="C12" s="138">
        <v>85134</v>
      </c>
      <c r="D12" s="139">
        <v>120696</v>
      </c>
      <c r="E12" s="138">
        <v>86673</v>
      </c>
      <c r="F12" s="138">
        <v>81850</v>
      </c>
      <c r="G12" s="139">
        <v>680314</v>
      </c>
      <c r="H12" s="139">
        <v>17455</v>
      </c>
      <c r="I12" s="139">
        <v>35324</v>
      </c>
      <c r="J12" s="139">
        <v>433465</v>
      </c>
      <c r="K12" s="138">
        <v>41190</v>
      </c>
      <c r="L12" s="149">
        <f t="shared" si="0"/>
        <v>1620799</v>
      </c>
    </row>
    <row r="13" spans="1:12" ht="15" thickBot="1">
      <c r="A13" s="147" t="s">
        <v>52</v>
      </c>
      <c r="B13" s="142">
        <v>30129</v>
      </c>
      <c r="C13" s="142">
        <v>54764</v>
      </c>
      <c r="D13" s="143">
        <v>82290</v>
      </c>
      <c r="E13" s="142">
        <v>51905</v>
      </c>
      <c r="F13" s="142">
        <v>57466</v>
      </c>
      <c r="G13" s="143">
        <v>502359</v>
      </c>
      <c r="H13" s="143">
        <v>14137</v>
      </c>
      <c r="I13" s="143">
        <v>27062</v>
      </c>
      <c r="J13" s="143">
        <v>313860</v>
      </c>
      <c r="K13" s="142">
        <v>32405</v>
      </c>
      <c r="L13" s="150">
        <f t="shared" si="0"/>
        <v>1166377</v>
      </c>
    </row>
    <row r="14" spans="1:12" ht="15" thickBot="1">
      <c r="A14" s="146" t="s">
        <v>53</v>
      </c>
      <c r="B14" s="138">
        <v>22992</v>
      </c>
      <c r="C14" s="138">
        <v>35590</v>
      </c>
      <c r="D14" s="139">
        <v>60339</v>
      </c>
      <c r="E14" s="138">
        <v>34069</v>
      </c>
      <c r="F14" s="138">
        <v>42900</v>
      </c>
      <c r="G14" s="139">
        <v>378014</v>
      </c>
      <c r="H14" s="139">
        <v>11479</v>
      </c>
      <c r="I14" s="139">
        <v>22350</v>
      </c>
      <c r="J14" s="139">
        <v>234615</v>
      </c>
      <c r="K14" s="138">
        <v>26316</v>
      </c>
      <c r="L14" s="149">
        <f t="shared" si="0"/>
        <v>868664</v>
      </c>
    </row>
    <row r="15" spans="1:12" ht="15" thickBot="1">
      <c r="A15" s="147" t="s">
        <v>54</v>
      </c>
      <c r="B15" s="142">
        <v>19264</v>
      </c>
      <c r="C15" s="142">
        <v>26868</v>
      </c>
      <c r="D15" s="143">
        <v>42295</v>
      </c>
      <c r="E15" s="142">
        <v>25958</v>
      </c>
      <c r="F15" s="142">
        <v>36248</v>
      </c>
      <c r="G15" s="143">
        <v>282161</v>
      </c>
      <c r="H15" s="143">
        <v>8401</v>
      </c>
      <c r="I15" s="143">
        <v>18036</v>
      </c>
      <c r="J15" s="143">
        <v>176865</v>
      </c>
      <c r="K15" s="142">
        <v>21953</v>
      </c>
      <c r="L15" s="150">
        <f t="shared" si="0"/>
        <v>658049</v>
      </c>
    </row>
    <row r="16" spans="1:12" ht="15" thickBot="1">
      <c r="A16" s="146" t="s">
        <v>55</v>
      </c>
      <c r="B16" s="138">
        <v>15198</v>
      </c>
      <c r="C16" s="138">
        <v>19758</v>
      </c>
      <c r="D16" s="139">
        <v>25408</v>
      </c>
      <c r="E16" s="138">
        <v>18326</v>
      </c>
      <c r="F16" s="138">
        <v>24376</v>
      </c>
      <c r="G16" s="139">
        <v>169813</v>
      </c>
      <c r="H16" s="139">
        <v>4640</v>
      </c>
      <c r="I16" s="139">
        <v>11414</v>
      </c>
      <c r="J16" s="139">
        <v>105151</v>
      </c>
      <c r="K16" s="138">
        <v>15617</v>
      </c>
      <c r="L16" s="149">
        <f t="shared" si="0"/>
        <v>409701</v>
      </c>
    </row>
    <row r="17" spans="1:12" ht="15" thickBot="1">
      <c r="A17" s="147" t="s">
        <v>56</v>
      </c>
      <c r="B17" s="142">
        <v>8827</v>
      </c>
      <c r="C17" s="142">
        <v>12754</v>
      </c>
      <c r="D17" s="143">
        <v>14509</v>
      </c>
      <c r="E17" s="142">
        <v>8596</v>
      </c>
      <c r="F17" s="142">
        <v>14140</v>
      </c>
      <c r="G17" s="143">
        <v>90524</v>
      </c>
      <c r="H17" s="143">
        <v>2435</v>
      </c>
      <c r="I17" s="143">
        <v>5658</v>
      </c>
      <c r="J17" s="143">
        <v>54954</v>
      </c>
      <c r="K17" s="142">
        <v>10111</v>
      </c>
      <c r="L17" s="150">
        <f t="shared" si="0"/>
        <v>222508</v>
      </c>
    </row>
    <row r="18" spans="1:12" ht="15" thickBot="1">
      <c r="A18" s="146" t="s">
        <v>57</v>
      </c>
      <c r="B18" s="138">
        <v>6594</v>
      </c>
      <c r="C18" s="138">
        <v>9301</v>
      </c>
      <c r="D18" s="139">
        <v>7519</v>
      </c>
      <c r="E18" s="138">
        <v>4617</v>
      </c>
      <c r="F18" s="138">
        <v>8644</v>
      </c>
      <c r="G18" s="139">
        <v>54069</v>
      </c>
      <c r="H18" s="139">
        <v>1200</v>
      </c>
      <c r="I18" s="139">
        <v>2642</v>
      </c>
      <c r="J18" s="139">
        <v>26530</v>
      </c>
      <c r="K18" s="138">
        <v>10786</v>
      </c>
      <c r="L18" s="149">
        <f t="shared" si="0"/>
        <v>131902</v>
      </c>
    </row>
    <row r="19" spans="1:12" ht="26.4">
      <c r="A19" s="75" t="s">
        <v>27</v>
      </c>
      <c r="B19" s="109">
        <f>SUM(B8:B18)</f>
        <v>220072</v>
      </c>
      <c r="C19" s="109">
        <f>SUM(C8:C18)</f>
        <v>445864</v>
      </c>
      <c r="D19" s="144">
        <f>SUM(D8:D18)</f>
        <v>666248</v>
      </c>
      <c r="E19" s="109">
        <f t="shared" ref="E19:K19" si="1">SUM(E8:E18)</f>
        <v>593813</v>
      </c>
      <c r="F19" s="109">
        <f t="shared" si="1"/>
        <v>537281</v>
      </c>
      <c r="G19" s="144">
        <f t="shared" si="1"/>
        <v>3867421</v>
      </c>
      <c r="H19" s="144">
        <f>SUM(H8:H18)</f>
        <v>84210</v>
      </c>
      <c r="I19" s="144">
        <f t="shared" si="1"/>
        <v>191234</v>
      </c>
      <c r="J19" s="144">
        <f t="shared" si="1"/>
        <v>2219431</v>
      </c>
      <c r="K19" s="109">
        <f t="shared" si="1"/>
        <v>268159</v>
      </c>
      <c r="L19" s="119">
        <f>SUM(L8:L18)</f>
        <v>9093733</v>
      </c>
    </row>
    <row r="20" spans="1:12" ht="16.8">
      <c r="A20" s="148" t="s">
        <v>155</v>
      </c>
      <c r="B20" s="145"/>
      <c r="C20" s="145"/>
      <c r="D20" s="137"/>
      <c r="E20" s="145"/>
      <c r="F20" s="145"/>
      <c r="G20" s="145"/>
      <c r="H20" s="145"/>
      <c r="I20" s="145"/>
      <c r="J20" s="137"/>
      <c r="K20" s="145"/>
      <c r="L20" s="145" t="s">
        <v>154</v>
      </c>
    </row>
    <row r="21" spans="1:12">
      <c r="A21" s="704" t="s">
        <v>648</v>
      </c>
      <c r="C21" s="219"/>
      <c r="D21" s="219"/>
      <c r="I21" s="642"/>
      <c r="J21" s="702" t="s">
        <v>649</v>
      </c>
    </row>
  </sheetData>
  <mergeCells count="5">
    <mergeCell ref="J1:L1"/>
    <mergeCell ref="A3:L3"/>
    <mergeCell ref="A4:L4"/>
    <mergeCell ref="A5:B5"/>
    <mergeCell ref="I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K22"/>
  <sheetViews>
    <sheetView showGridLines="0" rightToLeft="1" view="pageBreakPreview" zoomScale="60" zoomScaleNormal="100" workbookViewId="0">
      <selection activeCell="A22" sqref="A22:J22"/>
    </sheetView>
  </sheetViews>
  <sheetFormatPr defaultRowHeight="14.4"/>
  <cols>
    <col min="1" max="1" width="30.33203125" customWidth="1"/>
    <col min="2" max="2" width="10.33203125" customWidth="1"/>
    <col min="3" max="3" width="9.109375" customWidth="1"/>
    <col min="4" max="5" width="10.33203125" customWidth="1"/>
    <col min="6" max="6" width="9.109375" customWidth="1"/>
    <col min="7" max="8" width="10.33203125" customWidth="1"/>
    <col min="9" max="9" width="9.109375" customWidth="1"/>
    <col min="10" max="10" width="11.6640625" customWidth="1"/>
    <col min="11" max="11" width="33.109375" style="1" customWidth="1"/>
  </cols>
  <sheetData>
    <row r="1" spans="1:11" ht="18.75" customHeight="1">
      <c r="K1" s="259" t="s">
        <v>524</v>
      </c>
    </row>
    <row r="2" spans="1:11" ht="61.5" customHeight="1">
      <c r="A2" s="71"/>
      <c r="H2" s="2"/>
      <c r="K2" s="701" t="s">
        <v>525</v>
      </c>
    </row>
    <row r="3" spans="1:11" ht="15">
      <c r="A3" s="830" t="s">
        <v>156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</row>
    <row r="4" spans="1:11" ht="15">
      <c r="A4" s="830" t="s">
        <v>157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</row>
    <row r="5" spans="1:11">
      <c r="A5" s="648" t="s">
        <v>178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1" ht="15.75" customHeight="1">
      <c r="A6" s="827" t="s">
        <v>159</v>
      </c>
      <c r="B6" s="815" t="s">
        <v>15</v>
      </c>
      <c r="C6" s="816"/>
      <c r="D6" s="817"/>
      <c r="E6" s="815" t="s">
        <v>16</v>
      </c>
      <c r="F6" s="816"/>
      <c r="G6" s="816"/>
      <c r="H6" s="803" t="s">
        <v>17</v>
      </c>
      <c r="I6" s="816"/>
      <c r="J6" s="832"/>
      <c r="K6" s="816" t="s">
        <v>297</v>
      </c>
    </row>
    <row r="7" spans="1:11" ht="19.5" customHeight="1" thickBot="1">
      <c r="A7" s="827"/>
      <c r="B7" s="818" t="s">
        <v>18</v>
      </c>
      <c r="C7" s="819"/>
      <c r="D7" s="820"/>
      <c r="E7" s="818" t="s">
        <v>19</v>
      </c>
      <c r="F7" s="819"/>
      <c r="G7" s="819"/>
      <c r="H7" s="828" t="s">
        <v>5</v>
      </c>
      <c r="I7" s="829"/>
      <c r="J7" s="833"/>
      <c r="K7" s="816"/>
    </row>
    <row r="8" spans="1:11">
      <c r="A8" s="827"/>
      <c r="B8" s="75" t="s">
        <v>0</v>
      </c>
      <c r="C8" s="76" t="s">
        <v>1</v>
      </c>
      <c r="D8" s="76" t="s">
        <v>46</v>
      </c>
      <c r="E8" s="75" t="s">
        <v>0</v>
      </c>
      <c r="F8" s="75" t="s">
        <v>1</v>
      </c>
      <c r="G8" s="75" t="s">
        <v>46</v>
      </c>
      <c r="H8" s="215" t="s">
        <v>0</v>
      </c>
      <c r="I8" s="214" t="s">
        <v>1</v>
      </c>
      <c r="J8" s="237" t="s">
        <v>46</v>
      </c>
      <c r="K8" s="816"/>
    </row>
    <row r="9" spans="1:11">
      <c r="A9" s="827"/>
      <c r="B9" s="75" t="s">
        <v>24</v>
      </c>
      <c r="C9" s="75" t="s">
        <v>25</v>
      </c>
      <c r="D9" s="153" t="s">
        <v>5</v>
      </c>
      <c r="E9" s="75" t="s">
        <v>24</v>
      </c>
      <c r="F9" s="75" t="s">
        <v>25</v>
      </c>
      <c r="G9" s="153" t="s">
        <v>5</v>
      </c>
      <c r="H9" s="215" t="s">
        <v>24</v>
      </c>
      <c r="I9" s="214" t="s">
        <v>25</v>
      </c>
      <c r="J9" s="238" t="s">
        <v>5</v>
      </c>
      <c r="K9" s="816"/>
    </row>
    <row r="10" spans="1:11" ht="27.6" customHeight="1">
      <c r="A10" s="151" t="s">
        <v>160</v>
      </c>
      <c r="B10" s="105">
        <v>75540</v>
      </c>
      <c r="C10" s="105">
        <v>13309</v>
      </c>
      <c r="D10" s="105">
        <f>SUM(B10:C10)</f>
        <v>88849</v>
      </c>
      <c r="E10" s="105">
        <v>253523</v>
      </c>
      <c r="F10" s="106">
        <v>1061</v>
      </c>
      <c r="G10" s="105">
        <f>SUM(E10:F10)</f>
        <v>254584</v>
      </c>
      <c r="H10" s="53">
        <f>B10+E10</f>
        <v>329063</v>
      </c>
      <c r="I10" s="53">
        <f>C10+F10</f>
        <v>14370</v>
      </c>
      <c r="J10" s="53">
        <f>SUM(H10:I10)</f>
        <v>343433</v>
      </c>
      <c r="K10" s="244" t="s">
        <v>303</v>
      </c>
    </row>
    <row r="11" spans="1:11" ht="27.6" customHeight="1">
      <c r="A11" s="152" t="s">
        <v>161</v>
      </c>
      <c r="B11" s="107">
        <v>271310</v>
      </c>
      <c r="C11" s="107">
        <v>169683</v>
      </c>
      <c r="D11" s="107">
        <f>SUM(B11:C11)</f>
        <v>440993</v>
      </c>
      <c r="E11" s="107">
        <v>1785749</v>
      </c>
      <c r="F11" s="107">
        <v>27247</v>
      </c>
      <c r="G11" s="107">
        <f t="shared" ref="G11:G19" si="0">SUM(E11:F11)</f>
        <v>1812996</v>
      </c>
      <c r="H11" s="51">
        <f t="shared" ref="H11:H19" si="1">B11+E11</f>
        <v>2057059</v>
      </c>
      <c r="I11" s="107">
        <f t="shared" ref="I11:I19" si="2">C11+F11</f>
        <v>196930</v>
      </c>
      <c r="J11" s="240">
        <f t="shared" ref="J11:J19" si="3">SUM(H11:I11)</f>
        <v>2253989</v>
      </c>
      <c r="K11" s="236" t="s">
        <v>287</v>
      </c>
    </row>
    <row r="12" spans="1:11" ht="27.6" customHeight="1">
      <c r="A12" s="151" t="s">
        <v>162</v>
      </c>
      <c r="B12" s="105">
        <v>288663</v>
      </c>
      <c r="C12" s="105">
        <v>121854</v>
      </c>
      <c r="D12" s="105">
        <f t="shared" ref="D12:D19" si="4">SUM(B12:C12)</f>
        <v>410517</v>
      </c>
      <c r="E12" s="105">
        <v>3008298</v>
      </c>
      <c r="F12" s="105">
        <v>27264</v>
      </c>
      <c r="G12" s="105">
        <f t="shared" si="0"/>
        <v>3035562</v>
      </c>
      <c r="H12" s="53">
        <f t="shared" si="1"/>
        <v>3296961</v>
      </c>
      <c r="I12" s="105">
        <f t="shared" si="2"/>
        <v>149118</v>
      </c>
      <c r="J12" s="239">
        <f t="shared" si="3"/>
        <v>3446079</v>
      </c>
      <c r="K12" s="235" t="s">
        <v>289</v>
      </c>
    </row>
    <row r="13" spans="1:11" ht="27.6" customHeight="1">
      <c r="A13" s="152" t="s">
        <v>163</v>
      </c>
      <c r="B13" s="107">
        <v>101894</v>
      </c>
      <c r="C13" s="107">
        <v>4479</v>
      </c>
      <c r="D13" s="107">
        <f t="shared" si="4"/>
        <v>106373</v>
      </c>
      <c r="E13" s="107">
        <v>69859</v>
      </c>
      <c r="F13" s="107">
        <v>934</v>
      </c>
      <c r="G13" s="107">
        <f t="shared" si="0"/>
        <v>70793</v>
      </c>
      <c r="H13" s="51">
        <f t="shared" si="1"/>
        <v>171753</v>
      </c>
      <c r="I13" s="107">
        <f t="shared" si="2"/>
        <v>5413</v>
      </c>
      <c r="J13" s="240">
        <f t="shared" si="3"/>
        <v>177166</v>
      </c>
      <c r="K13" s="236" t="s">
        <v>284</v>
      </c>
    </row>
    <row r="14" spans="1:11" ht="27.6" customHeight="1">
      <c r="A14" s="151" t="s">
        <v>164</v>
      </c>
      <c r="B14" s="105">
        <v>242084</v>
      </c>
      <c r="C14" s="105">
        <v>162824</v>
      </c>
      <c r="D14" s="105">
        <f t="shared" si="4"/>
        <v>404908</v>
      </c>
      <c r="E14" s="105">
        <v>392371</v>
      </c>
      <c r="F14" s="105">
        <v>87786</v>
      </c>
      <c r="G14" s="105">
        <f t="shared" si="0"/>
        <v>480157</v>
      </c>
      <c r="H14" s="53">
        <f t="shared" si="1"/>
        <v>634455</v>
      </c>
      <c r="I14" s="105">
        <f t="shared" si="2"/>
        <v>250610</v>
      </c>
      <c r="J14" s="239">
        <f t="shared" si="3"/>
        <v>885065</v>
      </c>
      <c r="K14" s="235" t="s">
        <v>290</v>
      </c>
    </row>
    <row r="15" spans="1:11" ht="27.6" customHeight="1">
      <c r="A15" s="152" t="s">
        <v>165</v>
      </c>
      <c r="B15" s="107">
        <v>12161</v>
      </c>
      <c r="C15" s="107">
        <v>3814</v>
      </c>
      <c r="D15" s="107">
        <f t="shared" si="4"/>
        <v>15975</v>
      </c>
      <c r="E15" s="107">
        <v>77421</v>
      </c>
      <c r="F15" s="108">
        <v>193</v>
      </c>
      <c r="G15" s="107">
        <f t="shared" si="0"/>
        <v>77614</v>
      </c>
      <c r="H15" s="51">
        <f t="shared" si="1"/>
        <v>89582</v>
      </c>
      <c r="I15" s="107">
        <f t="shared" si="2"/>
        <v>4007</v>
      </c>
      <c r="J15" s="240">
        <f t="shared" si="3"/>
        <v>93589</v>
      </c>
      <c r="K15" s="245" t="s">
        <v>304</v>
      </c>
    </row>
    <row r="16" spans="1:11" ht="27.6" customHeight="1">
      <c r="A16" s="151" t="s">
        <v>166</v>
      </c>
      <c r="B16" s="105">
        <v>144761</v>
      </c>
      <c r="C16" s="105">
        <v>54455</v>
      </c>
      <c r="D16" s="105">
        <f t="shared" si="4"/>
        <v>199216</v>
      </c>
      <c r="E16" s="105">
        <v>676790</v>
      </c>
      <c r="F16" s="105">
        <v>17903</v>
      </c>
      <c r="G16" s="105">
        <f t="shared" si="0"/>
        <v>694693</v>
      </c>
      <c r="H16" s="53">
        <f t="shared" si="1"/>
        <v>821551</v>
      </c>
      <c r="I16" s="105">
        <f t="shared" si="2"/>
        <v>72358</v>
      </c>
      <c r="J16" s="239">
        <f t="shared" si="3"/>
        <v>893909</v>
      </c>
      <c r="K16" s="235" t="s">
        <v>292</v>
      </c>
    </row>
    <row r="17" spans="1:11" ht="27.6" customHeight="1">
      <c r="A17" s="152" t="s">
        <v>167</v>
      </c>
      <c r="B17" s="107">
        <v>46627</v>
      </c>
      <c r="C17" s="107">
        <v>2401</v>
      </c>
      <c r="D17" s="107">
        <f t="shared" si="4"/>
        <v>49028</v>
      </c>
      <c r="E17" s="107">
        <v>53141</v>
      </c>
      <c r="F17" s="108">
        <v>121</v>
      </c>
      <c r="G17" s="107">
        <f t="shared" si="0"/>
        <v>53262</v>
      </c>
      <c r="H17" s="51">
        <f t="shared" si="1"/>
        <v>99768</v>
      </c>
      <c r="I17" s="107">
        <f t="shared" si="2"/>
        <v>2522</v>
      </c>
      <c r="J17" s="240">
        <f t="shared" si="3"/>
        <v>102290</v>
      </c>
      <c r="K17" s="236" t="s">
        <v>286</v>
      </c>
    </row>
    <row r="18" spans="1:11" ht="36.75" customHeight="1">
      <c r="A18" s="151" t="s">
        <v>168</v>
      </c>
      <c r="B18" s="105">
        <v>159923</v>
      </c>
      <c r="C18" s="105">
        <v>59205</v>
      </c>
      <c r="D18" s="105">
        <f t="shared" si="4"/>
        <v>219128</v>
      </c>
      <c r="E18" s="105">
        <v>619765</v>
      </c>
      <c r="F18" s="105">
        <v>57839</v>
      </c>
      <c r="G18" s="105">
        <f t="shared" si="0"/>
        <v>677604</v>
      </c>
      <c r="H18" s="53">
        <f t="shared" si="1"/>
        <v>779688</v>
      </c>
      <c r="I18" s="105">
        <f t="shared" si="2"/>
        <v>117044</v>
      </c>
      <c r="J18" s="239">
        <f t="shared" si="3"/>
        <v>896732</v>
      </c>
      <c r="K18" s="244" t="s">
        <v>305</v>
      </c>
    </row>
    <row r="19" spans="1:11" ht="27.6" customHeight="1">
      <c r="A19" s="152" t="s">
        <v>169</v>
      </c>
      <c r="B19" s="107">
        <v>1417</v>
      </c>
      <c r="C19" s="108">
        <v>64</v>
      </c>
      <c r="D19" s="107">
        <f t="shared" si="4"/>
        <v>1481</v>
      </c>
      <c r="E19" s="108">
        <v>0</v>
      </c>
      <c r="F19" s="108">
        <v>0</v>
      </c>
      <c r="G19" s="108">
        <f t="shared" si="0"/>
        <v>0</v>
      </c>
      <c r="H19" s="51">
        <f t="shared" si="1"/>
        <v>1417</v>
      </c>
      <c r="I19" s="108">
        <f t="shared" si="2"/>
        <v>64</v>
      </c>
      <c r="J19" s="240">
        <f t="shared" si="3"/>
        <v>1481</v>
      </c>
      <c r="K19" s="236" t="s">
        <v>306</v>
      </c>
    </row>
    <row r="20" spans="1:11">
      <c r="A20" s="75" t="s">
        <v>27</v>
      </c>
      <c r="B20" s="299">
        <f t="shared" ref="B20:G20" si="5">SUM(B10:B19)</f>
        <v>1344380</v>
      </c>
      <c r="C20" s="299">
        <f t="shared" si="5"/>
        <v>592088</v>
      </c>
      <c r="D20" s="299">
        <f t="shared" si="5"/>
        <v>1936468</v>
      </c>
      <c r="E20" s="299">
        <f t="shared" si="5"/>
        <v>6936917</v>
      </c>
      <c r="F20" s="299">
        <f t="shared" si="5"/>
        <v>220348</v>
      </c>
      <c r="G20" s="299">
        <f t="shared" si="5"/>
        <v>7157265</v>
      </c>
      <c r="H20" s="300">
        <f t="shared" ref="H20:J20" si="6">SUM(H10:H19)</f>
        <v>8281297</v>
      </c>
      <c r="I20" s="299">
        <f>SUM(I10:I19)</f>
        <v>812436</v>
      </c>
      <c r="J20" s="302">
        <f t="shared" si="6"/>
        <v>9093733</v>
      </c>
      <c r="K20" s="154" t="s">
        <v>5</v>
      </c>
    </row>
    <row r="21" spans="1:11" ht="16.8">
      <c r="A21" s="148" t="s">
        <v>155</v>
      </c>
      <c r="B21" s="145"/>
      <c r="C21" s="145"/>
      <c r="D21" s="145"/>
      <c r="E21" s="145"/>
      <c r="F21" s="145"/>
      <c r="G21" s="145"/>
      <c r="H21" s="145"/>
      <c r="I21" s="145"/>
      <c r="K21" s="145" t="s">
        <v>38</v>
      </c>
    </row>
    <row r="22" spans="1:11">
      <c r="A22" s="704" t="s">
        <v>648</v>
      </c>
      <c r="C22" s="219"/>
      <c r="D22" s="219"/>
      <c r="I22" s="642"/>
      <c r="J22" s="702" t="s">
        <v>649</v>
      </c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B45"/>
  <sheetViews>
    <sheetView rightToLeft="1" view="pageBreakPreview" zoomScale="85" zoomScaleNormal="100" zoomScaleSheetLayoutView="85" workbookViewId="0">
      <selection activeCell="A19" sqref="A19:XFD19"/>
    </sheetView>
  </sheetViews>
  <sheetFormatPr defaultRowHeight="14.4"/>
  <cols>
    <col min="1" max="1" width="43.33203125" customWidth="1"/>
    <col min="2" max="4" width="11.88671875" customWidth="1"/>
    <col min="5" max="5" width="12.33203125" customWidth="1"/>
    <col min="6" max="6" width="11.88671875" customWidth="1"/>
    <col min="7" max="7" width="16.21875" customWidth="1"/>
    <col min="8" max="8" width="15.33203125" customWidth="1"/>
    <col min="9" max="9" width="15.109375" customWidth="1"/>
    <col min="10" max="10" width="13.88671875" customWidth="1"/>
    <col min="12" max="15" width="9.33203125" customWidth="1"/>
    <col min="16" max="17" width="10.33203125" customWidth="1"/>
    <col min="18" max="18" width="9.33203125" customWidth="1"/>
    <col min="19" max="19" width="10.33203125" customWidth="1"/>
  </cols>
  <sheetData>
    <row r="1" spans="1:28" ht="24.75" customHeight="1">
      <c r="A1" s="1"/>
      <c r="B1" s="1"/>
      <c r="C1" s="1"/>
      <c r="D1" s="1"/>
      <c r="E1" s="1"/>
      <c r="H1" s="736" t="s">
        <v>524</v>
      </c>
      <c r="I1" s="736"/>
      <c r="J1" s="736"/>
      <c r="K1" s="2"/>
    </row>
    <row r="2" spans="1:28" s="2" customFormat="1" ht="43.5" customHeight="1">
      <c r="G2" s="753" t="s">
        <v>525</v>
      </c>
      <c r="H2" s="753"/>
      <c r="I2" s="753"/>
      <c r="J2" s="753"/>
    </row>
    <row r="3" spans="1:28" s="3" customFormat="1" ht="29.25" customHeight="1">
      <c r="A3" s="739" t="s">
        <v>28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28" ht="31.5" customHeight="1">
      <c r="A4" s="739" t="s">
        <v>29</v>
      </c>
      <c r="B4" s="739"/>
      <c r="C4" s="739"/>
      <c r="D4" s="739"/>
      <c r="E4" s="739"/>
      <c r="F4" s="739"/>
      <c r="G4" s="739"/>
      <c r="H4" s="739"/>
      <c r="I4" s="739"/>
      <c r="J4" s="739"/>
    </row>
    <row r="5" spans="1:28">
      <c r="A5" s="22" t="s">
        <v>276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28" ht="18" customHeight="1">
      <c r="A6" s="738" t="s">
        <v>14</v>
      </c>
      <c r="B6" s="740" t="s">
        <v>15</v>
      </c>
      <c r="C6" s="741"/>
      <c r="D6" s="741"/>
      <c r="E6" s="740" t="s">
        <v>16</v>
      </c>
      <c r="F6" s="741"/>
      <c r="G6" s="741"/>
      <c r="H6" s="746" t="s">
        <v>17</v>
      </c>
      <c r="I6" s="746"/>
      <c r="J6" s="746"/>
    </row>
    <row r="7" spans="1:28" ht="15.6" thickBot="1">
      <c r="A7" s="738"/>
      <c r="B7" s="744" t="s">
        <v>18</v>
      </c>
      <c r="C7" s="745"/>
      <c r="D7" s="745"/>
      <c r="E7" s="742" t="s">
        <v>19</v>
      </c>
      <c r="F7" s="743"/>
      <c r="G7" s="743"/>
      <c r="H7" s="747" t="s">
        <v>5</v>
      </c>
      <c r="I7" s="747"/>
      <c r="J7" s="747"/>
    </row>
    <row r="8" spans="1:28" ht="15.75" customHeight="1">
      <c r="A8" s="738" t="s">
        <v>20</v>
      </c>
      <c r="B8" s="8" t="s">
        <v>21</v>
      </c>
      <c r="C8" s="9" t="s">
        <v>22</v>
      </c>
      <c r="D8" s="9" t="s">
        <v>23</v>
      </c>
      <c r="E8" s="8" t="s">
        <v>21</v>
      </c>
      <c r="F8" s="8" t="s">
        <v>22</v>
      </c>
      <c r="G8" s="9" t="s">
        <v>23</v>
      </c>
      <c r="H8" s="12" t="s">
        <v>21</v>
      </c>
      <c r="I8" s="12" t="s">
        <v>22</v>
      </c>
      <c r="J8" s="12" t="s">
        <v>23</v>
      </c>
    </row>
    <row r="9" spans="1:28" ht="15.75" customHeight="1">
      <c r="A9" s="738"/>
      <c r="B9" s="10" t="s">
        <v>24</v>
      </c>
      <c r="C9" s="10" t="s">
        <v>25</v>
      </c>
      <c r="D9" s="10" t="s">
        <v>5</v>
      </c>
      <c r="E9" s="10" t="s">
        <v>24</v>
      </c>
      <c r="F9" s="10" t="s">
        <v>25</v>
      </c>
      <c r="G9" s="10" t="s">
        <v>5</v>
      </c>
      <c r="H9" s="13" t="s">
        <v>24</v>
      </c>
      <c r="I9" s="13" t="s">
        <v>25</v>
      </c>
      <c r="J9" s="13" t="s">
        <v>5</v>
      </c>
      <c r="M9" s="219"/>
      <c r="N9" s="219"/>
      <c r="O9" s="219"/>
      <c r="P9" s="219"/>
      <c r="Q9" s="219"/>
      <c r="R9" s="219"/>
      <c r="S9" s="219"/>
      <c r="T9" s="219"/>
      <c r="U9" s="219"/>
    </row>
    <row r="10" spans="1:28" ht="30">
      <c r="A10" s="298" t="s">
        <v>312</v>
      </c>
      <c r="B10" s="291">
        <v>699205</v>
      </c>
      <c r="C10" s="292">
        <v>474314</v>
      </c>
      <c r="D10" s="6">
        <f>SUM(B10:C10)</f>
        <v>1173519</v>
      </c>
      <c r="E10" s="292">
        <v>26244</v>
      </c>
      <c r="F10" s="291">
        <v>23156</v>
      </c>
      <c r="G10" s="6">
        <f>SUM(E10:F10)</f>
        <v>49400</v>
      </c>
      <c r="H10" s="16">
        <f>B10+E10</f>
        <v>725449</v>
      </c>
      <c r="I10" s="16">
        <f>C10+F10</f>
        <v>497470</v>
      </c>
      <c r="J10" s="16">
        <f>SUM(H10:I10)</f>
        <v>1222919</v>
      </c>
      <c r="K10" s="219"/>
      <c r="L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</row>
    <row r="11" spans="1:28" ht="30">
      <c r="A11" s="290" t="s">
        <v>311</v>
      </c>
      <c r="B11" s="293">
        <v>1344380</v>
      </c>
      <c r="C11" s="294">
        <v>592088</v>
      </c>
      <c r="D11" s="17">
        <f>SUM(B11:C11)</f>
        <v>1936468</v>
      </c>
      <c r="E11" s="294">
        <v>6936917</v>
      </c>
      <c r="F11" s="293">
        <v>220348</v>
      </c>
      <c r="G11" s="17">
        <f>SUM(E11:F11)</f>
        <v>7157265</v>
      </c>
      <c r="H11" s="18">
        <f>B11+E11</f>
        <v>8281297</v>
      </c>
      <c r="I11" s="18">
        <f>C11+F11</f>
        <v>812436</v>
      </c>
      <c r="J11" s="18">
        <f>SUM(H11:I11)</f>
        <v>9093733</v>
      </c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</row>
    <row r="12" spans="1:28" ht="15">
      <c r="A12" s="11" t="s">
        <v>26</v>
      </c>
      <c r="B12" s="6">
        <f>B10+B11</f>
        <v>2043585</v>
      </c>
      <c r="C12" s="6">
        <f>C10+C11</f>
        <v>1066402</v>
      </c>
      <c r="D12" s="6">
        <f>D10+D11</f>
        <v>3109987</v>
      </c>
      <c r="E12" s="6">
        <f t="shared" ref="E12" si="0">E10+E11</f>
        <v>6963161</v>
      </c>
      <c r="F12" s="6">
        <f>F10+F11</f>
        <v>243504</v>
      </c>
      <c r="G12" s="6">
        <f t="shared" ref="G12:J12" si="1">G10+G11</f>
        <v>7206665</v>
      </c>
      <c r="H12" s="6">
        <f t="shared" si="1"/>
        <v>9006746</v>
      </c>
      <c r="I12" s="6">
        <f t="shared" si="1"/>
        <v>1309906</v>
      </c>
      <c r="J12" s="6">
        <f t="shared" si="1"/>
        <v>10316652</v>
      </c>
      <c r="L12" s="536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</row>
    <row r="13" spans="1:28" ht="30">
      <c r="A13" s="290" t="s">
        <v>491</v>
      </c>
      <c r="B13" s="295">
        <v>0</v>
      </c>
      <c r="C13" s="296">
        <v>0</v>
      </c>
      <c r="D13" s="295">
        <v>0</v>
      </c>
      <c r="E13" s="19">
        <v>1659729</v>
      </c>
      <c r="F13" s="17">
        <v>711661</v>
      </c>
      <c r="G13" s="17">
        <f>SUM(E13+F13)</f>
        <v>2371390</v>
      </c>
      <c r="H13" s="18">
        <f>B13+E13</f>
        <v>1659729</v>
      </c>
      <c r="I13" s="18">
        <f>C13+F13</f>
        <v>711661</v>
      </c>
      <c r="J13" s="18">
        <f>H13+I13</f>
        <v>2371390</v>
      </c>
      <c r="L13" s="536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</row>
    <row r="14" spans="1:28" ht="15.6">
      <c r="A14" s="14" t="s">
        <v>27</v>
      </c>
      <c r="B14" s="297">
        <f>SUM(B12:B13)</f>
        <v>2043585</v>
      </c>
      <c r="C14" s="297">
        <f>SUM(C12:C13)</f>
        <v>1066402</v>
      </c>
      <c r="D14" s="297">
        <f t="shared" ref="D14:I14" si="2">SUM(D12:D13)</f>
        <v>3109987</v>
      </c>
      <c r="E14" s="297">
        <f t="shared" si="2"/>
        <v>8622890</v>
      </c>
      <c r="F14" s="297">
        <f t="shared" si="2"/>
        <v>955165</v>
      </c>
      <c r="G14" s="297">
        <f t="shared" si="2"/>
        <v>9578055</v>
      </c>
      <c r="H14" s="297">
        <f t="shared" si="2"/>
        <v>10666475</v>
      </c>
      <c r="I14" s="297">
        <f t="shared" si="2"/>
        <v>2021567</v>
      </c>
      <c r="J14" s="297">
        <f>SUM(J12:J13)</f>
        <v>12688042</v>
      </c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</row>
    <row r="15" spans="1:28">
      <c r="A15" s="748" t="s">
        <v>30</v>
      </c>
      <c r="B15" s="748"/>
      <c r="C15" s="748"/>
      <c r="D15" s="248"/>
      <c r="E15" s="248"/>
      <c r="F15" s="248"/>
      <c r="G15" s="248"/>
      <c r="H15" s="248"/>
      <c r="I15" s="749" t="s">
        <v>31</v>
      </c>
      <c r="J15" s="749"/>
    </row>
    <row r="16" spans="1:28">
      <c r="A16" s="748" t="s">
        <v>33</v>
      </c>
      <c r="B16" s="748"/>
      <c r="C16" s="248"/>
      <c r="D16" s="248"/>
      <c r="E16" s="248"/>
      <c r="F16" s="248"/>
      <c r="G16" s="248"/>
      <c r="H16" s="248"/>
      <c r="I16" s="248"/>
      <c r="J16" s="704" t="s">
        <v>32</v>
      </c>
    </row>
    <row r="17" spans="1:11">
      <c r="A17" s="748" t="s">
        <v>83</v>
      </c>
      <c r="B17" s="748"/>
      <c r="C17" s="748"/>
      <c r="D17" s="748"/>
      <c r="E17" s="748"/>
      <c r="F17" s="748"/>
      <c r="G17" s="248"/>
      <c r="H17" s="531"/>
      <c r="I17" s="531"/>
      <c r="J17" s="531"/>
    </row>
    <row r="18" spans="1:11" ht="18">
      <c r="A18" s="737" t="s">
        <v>84</v>
      </c>
      <c r="B18" s="737"/>
      <c r="C18" s="737"/>
      <c r="D18" s="737"/>
      <c r="E18" s="737"/>
      <c r="F18" s="737"/>
      <c r="G18" s="737"/>
      <c r="H18" s="737"/>
      <c r="I18" s="737"/>
      <c r="J18" s="737"/>
      <c r="K18" s="5"/>
    </row>
    <row r="19" spans="1:11">
      <c r="A19" s="748" t="s">
        <v>646</v>
      </c>
      <c r="B19" s="748"/>
      <c r="C19" s="748"/>
      <c r="D19" s="748"/>
      <c r="E19" s="748"/>
      <c r="F19" s="705"/>
      <c r="G19" s="705"/>
      <c r="H19" s="754" t="s">
        <v>647</v>
      </c>
      <c r="I19" s="754"/>
      <c r="J19" s="754"/>
    </row>
    <row r="23" spans="1:11">
      <c r="B23" s="219"/>
      <c r="C23" s="219"/>
      <c r="D23" s="219"/>
      <c r="E23" s="219"/>
      <c r="F23" s="219"/>
      <c r="G23" s="219"/>
      <c r="H23" s="219"/>
      <c r="I23" s="219"/>
      <c r="J23" s="219"/>
    </row>
    <row r="36" spans="1:5" ht="36.75" customHeight="1">
      <c r="A36" s="750"/>
      <c r="B36" s="750"/>
      <c r="D36" s="309"/>
    </row>
    <row r="37" spans="1:5" ht="34.5" customHeight="1">
      <c r="A37" s="751"/>
      <c r="B37" s="751"/>
      <c r="D37" s="309"/>
    </row>
    <row r="38" spans="1:5" ht="37.5" customHeight="1">
      <c r="A38" s="752"/>
      <c r="B38" s="752"/>
      <c r="D38" s="309"/>
    </row>
    <row r="39" spans="1:5">
      <c r="B39" s="678"/>
      <c r="C39" s="676"/>
      <c r="D39" s="309"/>
    </row>
    <row r="43" spans="1:5">
      <c r="E43" s="309"/>
    </row>
    <row r="44" spans="1:5">
      <c r="E44" s="309"/>
    </row>
    <row r="45" spans="1:5">
      <c r="E45" s="309"/>
    </row>
  </sheetData>
  <mergeCells count="23">
    <mergeCell ref="A36:B36"/>
    <mergeCell ref="A37:B37"/>
    <mergeCell ref="A38:B38"/>
    <mergeCell ref="G2:J2"/>
    <mergeCell ref="A19:C19"/>
    <mergeCell ref="D19:E19"/>
    <mergeCell ref="H19:J19"/>
    <mergeCell ref="H1:J1"/>
    <mergeCell ref="A18:J18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5:C15"/>
    <mergeCell ref="A16:B16"/>
    <mergeCell ref="I15:J15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  <headerFooter>
    <oddFooter>&amp;Lstats.gov.sa</oddFooter>
  </headerFooter>
  <colBreaks count="1" manualBreakCount="1">
    <brk id="10" max="18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N23"/>
  <sheetViews>
    <sheetView showGridLines="0" rightToLeft="1" view="pageBreakPreview" zoomScale="60" zoomScaleNormal="100" workbookViewId="0">
      <selection activeCell="A23" sqref="A23:J23"/>
    </sheetView>
  </sheetViews>
  <sheetFormatPr defaultRowHeight="14.4"/>
  <cols>
    <col min="1" max="1" width="15.33203125" customWidth="1"/>
    <col min="2" max="2" width="14.109375" customWidth="1"/>
    <col min="3" max="3" width="10.33203125" customWidth="1"/>
    <col min="4" max="4" width="14.6640625" customWidth="1"/>
    <col min="5" max="5" width="15.77734375" customWidth="1"/>
    <col min="6" max="6" width="14" customWidth="1"/>
    <col min="7" max="7" width="12.88671875" customWidth="1"/>
    <col min="8" max="8" width="16.33203125" customWidth="1"/>
    <col min="9" max="9" width="12.77734375" customWidth="1"/>
    <col min="10" max="10" width="17.109375" customWidth="1"/>
    <col min="11" max="11" width="12.33203125" customWidth="1"/>
    <col min="12" max="12" width="14.88671875" customWidth="1"/>
    <col min="13" max="13" width="18.88671875" customWidth="1"/>
  </cols>
  <sheetData>
    <row r="1" spans="1:14" ht="23.25" customHeight="1">
      <c r="K1" s="759" t="s">
        <v>524</v>
      </c>
      <c r="L1" s="759"/>
      <c r="M1" s="759"/>
      <c r="N1" s="759"/>
    </row>
    <row r="2" spans="1:14" ht="61.5" customHeight="1">
      <c r="A2" s="71"/>
      <c r="K2" s="759" t="s">
        <v>525</v>
      </c>
      <c r="L2" s="759"/>
      <c r="M2" s="759"/>
      <c r="N2" s="759"/>
    </row>
    <row r="3" spans="1:14" ht="19.2" customHeight="1">
      <c r="A3" s="834" t="s">
        <v>170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</row>
    <row r="4" spans="1:14" ht="19.2" customHeight="1">
      <c r="A4" s="778" t="s">
        <v>171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14">
      <c r="A5" s="748" t="s">
        <v>180</v>
      </c>
      <c r="B5" s="748"/>
    </row>
    <row r="6" spans="1:14" ht="81" customHeight="1">
      <c r="A6" s="827" t="s">
        <v>149</v>
      </c>
      <c r="B6" s="213" t="s">
        <v>160</v>
      </c>
      <c r="C6" s="213" t="s">
        <v>161</v>
      </c>
      <c r="D6" s="213" t="s">
        <v>162</v>
      </c>
      <c r="E6" s="213" t="s">
        <v>173</v>
      </c>
      <c r="F6" s="213" t="s">
        <v>174</v>
      </c>
      <c r="G6" s="213" t="s">
        <v>165</v>
      </c>
      <c r="H6" s="213" t="s">
        <v>166</v>
      </c>
      <c r="I6" s="213" t="s">
        <v>167</v>
      </c>
      <c r="J6" s="213" t="s">
        <v>168</v>
      </c>
      <c r="K6" s="232" t="s">
        <v>169</v>
      </c>
      <c r="L6" s="233" t="s">
        <v>2</v>
      </c>
      <c r="M6" s="827" t="s">
        <v>234</v>
      </c>
    </row>
    <row r="7" spans="1:14" ht="39.6">
      <c r="A7" s="827"/>
      <c r="B7" s="213" t="s">
        <v>288</v>
      </c>
      <c r="C7" s="213" t="s">
        <v>287</v>
      </c>
      <c r="D7" s="213" t="s">
        <v>289</v>
      </c>
      <c r="E7" s="213" t="s">
        <v>284</v>
      </c>
      <c r="F7" s="213" t="s">
        <v>290</v>
      </c>
      <c r="G7" s="213" t="s">
        <v>283</v>
      </c>
      <c r="H7" s="213" t="s">
        <v>292</v>
      </c>
      <c r="I7" s="213" t="s">
        <v>286</v>
      </c>
      <c r="J7" s="213" t="s">
        <v>285</v>
      </c>
      <c r="K7" s="213" t="s">
        <v>291</v>
      </c>
      <c r="L7" s="213" t="s">
        <v>5</v>
      </c>
      <c r="M7" s="827"/>
    </row>
    <row r="8" spans="1:14" ht="22.95" customHeight="1" thickBot="1">
      <c r="A8" s="222" t="s">
        <v>65</v>
      </c>
      <c r="B8" s="267">
        <v>133129</v>
      </c>
      <c r="C8" s="267">
        <v>849245</v>
      </c>
      <c r="D8" s="267">
        <v>1232764</v>
      </c>
      <c r="E8" s="267">
        <v>8830</v>
      </c>
      <c r="F8" s="267">
        <v>369422</v>
      </c>
      <c r="G8" s="268">
        <v>33076</v>
      </c>
      <c r="H8" s="268">
        <v>298534</v>
      </c>
      <c r="I8" s="268">
        <v>45105</v>
      </c>
      <c r="J8" s="267">
        <v>514603</v>
      </c>
      <c r="K8" s="269">
        <v>3</v>
      </c>
      <c r="L8" s="270">
        <f>SUM(B8:K8)</f>
        <v>3484711</v>
      </c>
      <c r="M8" s="220" t="s">
        <v>235</v>
      </c>
      <c r="N8" s="219"/>
    </row>
    <row r="9" spans="1:14" ht="22.95" customHeight="1" thickBot="1">
      <c r="A9" s="223" t="s">
        <v>66</v>
      </c>
      <c r="B9" s="271">
        <v>85085</v>
      </c>
      <c r="C9" s="271">
        <v>625359</v>
      </c>
      <c r="D9" s="271">
        <v>705910</v>
      </c>
      <c r="E9" s="271">
        <v>14125</v>
      </c>
      <c r="F9" s="271">
        <v>202354</v>
      </c>
      <c r="G9" s="272">
        <v>15173</v>
      </c>
      <c r="H9" s="272">
        <v>222776</v>
      </c>
      <c r="I9" s="272">
        <v>24013</v>
      </c>
      <c r="J9" s="271">
        <v>182478</v>
      </c>
      <c r="K9" s="273">
        <v>2</v>
      </c>
      <c r="L9" s="274">
        <f t="shared" ref="L9:L20" si="0">SUM(B9:K9)</f>
        <v>2077275</v>
      </c>
      <c r="M9" s="221" t="s">
        <v>236</v>
      </c>
      <c r="N9" s="219"/>
    </row>
    <row r="10" spans="1:14" ht="22.95" customHeight="1" thickBot="1">
      <c r="A10" s="222" t="s">
        <v>67</v>
      </c>
      <c r="B10" s="267">
        <v>9963</v>
      </c>
      <c r="C10" s="267">
        <v>104079</v>
      </c>
      <c r="D10" s="267">
        <v>124541</v>
      </c>
      <c r="E10" s="267">
        <v>2949</v>
      </c>
      <c r="F10" s="267">
        <v>39338</v>
      </c>
      <c r="G10" s="268">
        <v>2668</v>
      </c>
      <c r="H10" s="268">
        <v>38449</v>
      </c>
      <c r="I10" s="268">
        <v>1365</v>
      </c>
      <c r="J10" s="267">
        <v>8441</v>
      </c>
      <c r="K10" s="269">
        <v>0</v>
      </c>
      <c r="L10" s="270">
        <f t="shared" si="0"/>
        <v>331793</v>
      </c>
      <c r="M10" s="220" t="s">
        <v>237</v>
      </c>
      <c r="N10" s="219"/>
    </row>
    <row r="11" spans="1:14" ht="22.95" customHeight="1" thickBot="1">
      <c r="A11" s="223" t="s">
        <v>68</v>
      </c>
      <c r="B11" s="271">
        <v>10995</v>
      </c>
      <c r="C11" s="271">
        <v>74001</v>
      </c>
      <c r="D11" s="271">
        <v>188631</v>
      </c>
      <c r="E11" s="273">
        <v>564</v>
      </c>
      <c r="F11" s="271">
        <v>30201</v>
      </c>
      <c r="G11" s="272">
        <v>11884</v>
      </c>
      <c r="H11" s="272">
        <v>29958</v>
      </c>
      <c r="I11" s="275">
        <v>274</v>
      </c>
      <c r="J11" s="271">
        <v>7747</v>
      </c>
      <c r="K11" s="273">
        <v>0</v>
      </c>
      <c r="L11" s="274">
        <f t="shared" si="0"/>
        <v>354255</v>
      </c>
      <c r="M11" s="221" t="s">
        <v>238</v>
      </c>
      <c r="N11" s="219"/>
    </row>
    <row r="12" spans="1:14" ht="22.95" customHeight="1" thickBot="1">
      <c r="A12" s="222" t="s">
        <v>69</v>
      </c>
      <c r="B12" s="267">
        <v>70517</v>
      </c>
      <c r="C12" s="267">
        <v>366984</v>
      </c>
      <c r="D12" s="267">
        <v>802676</v>
      </c>
      <c r="E12" s="267">
        <v>146018</v>
      </c>
      <c r="F12" s="267">
        <v>137456</v>
      </c>
      <c r="G12" s="268">
        <v>13238</v>
      </c>
      <c r="H12" s="268">
        <v>217116</v>
      </c>
      <c r="I12" s="268">
        <v>23681</v>
      </c>
      <c r="J12" s="267">
        <v>128226</v>
      </c>
      <c r="K12" s="267">
        <v>1476</v>
      </c>
      <c r="L12" s="270">
        <f t="shared" si="0"/>
        <v>1907388</v>
      </c>
      <c r="M12" s="220" t="s">
        <v>239</v>
      </c>
      <c r="N12" s="219"/>
    </row>
    <row r="13" spans="1:14" ht="22.95" customHeight="1" thickBot="1">
      <c r="A13" s="223" t="s">
        <v>70</v>
      </c>
      <c r="B13" s="271">
        <v>12696</v>
      </c>
      <c r="C13" s="271">
        <v>67458</v>
      </c>
      <c r="D13" s="271">
        <v>132228</v>
      </c>
      <c r="E13" s="271">
        <v>1828</v>
      </c>
      <c r="F13" s="271">
        <v>32430</v>
      </c>
      <c r="G13" s="272">
        <v>1597</v>
      </c>
      <c r="H13" s="272">
        <v>29013</v>
      </c>
      <c r="I13" s="272">
        <v>6560</v>
      </c>
      <c r="J13" s="271">
        <v>26062</v>
      </c>
      <c r="K13" s="271">
        <v>0</v>
      </c>
      <c r="L13" s="274">
        <f t="shared" si="0"/>
        <v>309872</v>
      </c>
      <c r="M13" s="221" t="s">
        <v>240</v>
      </c>
      <c r="N13" s="219"/>
    </row>
    <row r="14" spans="1:14" ht="22.95" customHeight="1" thickBot="1">
      <c r="A14" s="222" t="s">
        <v>71</v>
      </c>
      <c r="B14" s="267">
        <v>3469</v>
      </c>
      <c r="C14" s="267">
        <v>25612</v>
      </c>
      <c r="D14" s="267">
        <v>35103</v>
      </c>
      <c r="E14" s="267">
        <v>128</v>
      </c>
      <c r="F14" s="267">
        <v>19451</v>
      </c>
      <c r="G14" s="268">
        <v>3297</v>
      </c>
      <c r="H14" s="268">
        <v>10969</v>
      </c>
      <c r="I14" s="268">
        <v>182</v>
      </c>
      <c r="J14" s="267">
        <v>2656</v>
      </c>
      <c r="K14" s="269">
        <v>0</v>
      </c>
      <c r="L14" s="270">
        <f>SUM(B14:K14)</f>
        <v>100867</v>
      </c>
      <c r="M14" s="220" t="s">
        <v>241</v>
      </c>
      <c r="N14" s="219"/>
    </row>
    <row r="15" spans="1:14" ht="22.95" customHeight="1" thickBot="1">
      <c r="A15" s="223" t="s">
        <v>72</v>
      </c>
      <c r="B15" s="271">
        <v>2552</v>
      </c>
      <c r="C15" s="271">
        <v>22990</v>
      </c>
      <c r="D15" s="271">
        <v>60027</v>
      </c>
      <c r="E15" s="273">
        <v>440</v>
      </c>
      <c r="F15" s="271">
        <v>12610</v>
      </c>
      <c r="G15" s="272">
        <v>5766</v>
      </c>
      <c r="H15" s="272">
        <v>11791</v>
      </c>
      <c r="I15" s="275">
        <v>383</v>
      </c>
      <c r="J15" s="271">
        <v>2142</v>
      </c>
      <c r="K15" s="273">
        <v>0</v>
      </c>
      <c r="L15" s="274">
        <f t="shared" si="0"/>
        <v>118701</v>
      </c>
      <c r="M15" s="221" t="s">
        <v>242</v>
      </c>
      <c r="N15" s="219"/>
    </row>
    <row r="16" spans="1:14" ht="22.95" customHeight="1" thickBot="1">
      <c r="A16" s="222" t="s">
        <v>73</v>
      </c>
      <c r="B16" s="267">
        <v>2266</v>
      </c>
      <c r="C16" s="267">
        <v>8610</v>
      </c>
      <c r="D16" s="267">
        <v>19569</v>
      </c>
      <c r="E16" s="269">
        <v>891</v>
      </c>
      <c r="F16" s="267">
        <v>4480</v>
      </c>
      <c r="G16" s="268">
        <v>132</v>
      </c>
      <c r="H16" s="268">
        <v>4056</v>
      </c>
      <c r="I16" s="276">
        <v>132</v>
      </c>
      <c r="J16" s="267">
        <v>2694</v>
      </c>
      <c r="K16" s="269">
        <v>0</v>
      </c>
      <c r="L16" s="270">
        <f t="shared" si="0"/>
        <v>42830</v>
      </c>
      <c r="M16" s="220" t="s">
        <v>243</v>
      </c>
      <c r="N16" s="219"/>
    </row>
    <row r="17" spans="1:14" ht="22.95" customHeight="1" thickBot="1">
      <c r="A17" s="223" t="s">
        <v>74</v>
      </c>
      <c r="B17" s="271">
        <v>2712</v>
      </c>
      <c r="C17" s="271">
        <v>48298</v>
      </c>
      <c r="D17" s="271">
        <v>37290</v>
      </c>
      <c r="E17" s="273">
        <v>622</v>
      </c>
      <c r="F17" s="271">
        <v>15142</v>
      </c>
      <c r="G17" s="272">
        <v>3092</v>
      </c>
      <c r="H17" s="272">
        <v>14422</v>
      </c>
      <c r="I17" s="275">
        <v>292</v>
      </c>
      <c r="J17" s="271">
        <v>7755</v>
      </c>
      <c r="K17" s="273">
        <v>0</v>
      </c>
      <c r="L17" s="274">
        <f t="shared" si="0"/>
        <v>129625</v>
      </c>
      <c r="M17" s="221" t="s">
        <v>244</v>
      </c>
      <c r="N17" s="219"/>
    </row>
    <row r="18" spans="1:14" ht="22.95" customHeight="1" thickBot="1">
      <c r="A18" s="222" t="s">
        <v>75</v>
      </c>
      <c r="B18" s="267">
        <v>6120</v>
      </c>
      <c r="C18" s="267">
        <v>24464</v>
      </c>
      <c r="D18" s="267">
        <v>70979</v>
      </c>
      <c r="E18" s="269">
        <v>453</v>
      </c>
      <c r="F18" s="267">
        <v>9403</v>
      </c>
      <c r="G18" s="276">
        <v>747</v>
      </c>
      <c r="H18" s="268">
        <v>6700</v>
      </c>
      <c r="I18" s="276">
        <v>146</v>
      </c>
      <c r="J18" s="267">
        <v>8522</v>
      </c>
      <c r="K18" s="269">
        <v>0</v>
      </c>
      <c r="L18" s="270">
        <f t="shared" si="0"/>
        <v>127534</v>
      </c>
      <c r="M18" s="220" t="s">
        <v>245</v>
      </c>
      <c r="N18" s="219"/>
    </row>
    <row r="19" spans="1:14" ht="22.95" customHeight="1" thickBot="1">
      <c r="A19" s="223" t="s">
        <v>76</v>
      </c>
      <c r="B19" s="271">
        <v>877</v>
      </c>
      <c r="C19" s="271">
        <v>21989</v>
      </c>
      <c r="D19" s="271">
        <v>11447</v>
      </c>
      <c r="E19" s="273">
        <v>242</v>
      </c>
      <c r="F19" s="271">
        <v>4558</v>
      </c>
      <c r="G19" s="272">
        <v>143</v>
      </c>
      <c r="H19" s="272">
        <v>3823</v>
      </c>
      <c r="I19" s="275">
        <v>87</v>
      </c>
      <c r="J19" s="271">
        <v>2563</v>
      </c>
      <c r="K19" s="273">
        <v>0</v>
      </c>
      <c r="L19" s="274">
        <f t="shared" si="0"/>
        <v>45729</v>
      </c>
      <c r="M19" s="221" t="s">
        <v>246</v>
      </c>
      <c r="N19" s="219"/>
    </row>
    <row r="20" spans="1:14" ht="22.95" customHeight="1" thickBot="1">
      <c r="A20" s="222" t="s">
        <v>77</v>
      </c>
      <c r="B20" s="267">
        <v>3052</v>
      </c>
      <c r="C20" s="267">
        <v>14900</v>
      </c>
      <c r="D20" s="267">
        <v>24914</v>
      </c>
      <c r="E20" s="269">
        <v>76</v>
      </c>
      <c r="F20" s="267">
        <v>8220</v>
      </c>
      <c r="G20" s="268">
        <v>2776</v>
      </c>
      <c r="H20" s="268">
        <v>6302</v>
      </c>
      <c r="I20" s="276">
        <v>70</v>
      </c>
      <c r="J20" s="267">
        <v>2843</v>
      </c>
      <c r="K20" s="269">
        <v>0</v>
      </c>
      <c r="L20" s="270">
        <f t="shared" si="0"/>
        <v>63153</v>
      </c>
      <c r="M20" s="220" t="s">
        <v>247</v>
      </c>
      <c r="N20" s="219"/>
    </row>
    <row r="21" spans="1:14" ht="22.2" customHeight="1">
      <c r="A21" s="158" t="s">
        <v>2</v>
      </c>
      <c r="B21" s="277">
        <f>SUM(B8:B20)</f>
        <v>343433</v>
      </c>
      <c r="C21" s="277">
        <f t="shared" ref="C21:I21" si="1">SUM(C8:C20)</f>
        <v>2253989</v>
      </c>
      <c r="D21" s="277">
        <f t="shared" si="1"/>
        <v>3446079</v>
      </c>
      <c r="E21" s="277">
        <f t="shared" si="1"/>
        <v>177166</v>
      </c>
      <c r="F21" s="277">
        <f>SUM(F8:F20)</f>
        <v>885065</v>
      </c>
      <c r="G21" s="277">
        <f t="shared" si="1"/>
        <v>93589</v>
      </c>
      <c r="H21" s="277">
        <f>SUM(H8:H20)</f>
        <v>893909</v>
      </c>
      <c r="I21" s="277">
        <f t="shared" si="1"/>
        <v>102290</v>
      </c>
      <c r="J21" s="277">
        <f>SUM(J8:J20)</f>
        <v>896732</v>
      </c>
      <c r="K21" s="277">
        <f>SUM(K8:K20)</f>
        <v>1481</v>
      </c>
      <c r="L21" s="277">
        <f>SUM(L8:L20)</f>
        <v>9093733</v>
      </c>
      <c r="M21" s="158" t="s">
        <v>5</v>
      </c>
      <c r="N21" s="219"/>
    </row>
    <row r="22" spans="1:14" ht="16.2">
      <c r="A22" s="159" t="s">
        <v>176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 t="s">
        <v>175</v>
      </c>
      <c r="N22" s="219"/>
    </row>
    <row r="23" spans="1:14">
      <c r="A23" s="704" t="s">
        <v>648</v>
      </c>
      <c r="C23" s="219"/>
      <c r="D23" s="219"/>
      <c r="I23" s="642"/>
      <c r="J23" s="702" t="s">
        <v>649</v>
      </c>
    </row>
  </sheetData>
  <mergeCells count="7">
    <mergeCell ref="K2:N2"/>
    <mergeCell ref="K1:N1"/>
    <mergeCell ref="M6:M7"/>
    <mergeCell ref="A6:A7"/>
    <mergeCell ref="A5:B5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L21"/>
  <sheetViews>
    <sheetView showGridLines="0" rightToLeft="1" view="pageBreakPreview" zoomScale="70" zoomScaleNormal="100" zoomScaleSheetLayoutView="70" workbookViewId="0">
      <selection activeCell="A21" sqref="A21:J21"/>
    </sheetView>
  </sheetViews>
  <sheetFormatPr defaultRowHeight="14.4"/>
  <cols>
    <col min="2" max="2" width="19.33203125" customWidth="1"/>
    <col min="3" max="3" width="12.109375" customWidth="1"/>
    <col min="4" max="12" width="14.109375" customWidth="1"/>
  </cols>
  <sheetData>
    <row r="1" spans="1:12">
      <c r="I1" s="759" t="s">
        <v>524</v>
      </c>
      <c r="J1" s="759"/>
      <c r="K1" s="759"/>
      <c r="L1" s="759"/>
    </row>
    <row r="2" spans="1:12" ht="61.5" customHeight="1">
      <c r="A2" s="71"/>
      <c r="H2" s="2"/>
      <c r="I2" s="759" t="s">
        <v>525</v>
      </c>
      <c r="J2" s="759"/>
      <c r="K2" s="759"/>
      <c r="L2" s="759"/>
    </row>
    <row r="3" spans="1:12" ht="15">
      <c r="A3" s="772" t="s">
        <v>177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</row>
    <row r="4" spans="1:12" ht="15">
      <c r="A4" s="778" t="s">
        <v>151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</row>
    <row r="5" spans="1:12">
      <c r="A5" s="748" t="s">
        <v>488</v>
      </c>
      <c r="B5" s="748"/>
    </row>
    <row r="6" spans="1:12" ht="71.25" customHeight="1">
      <c r="A6" s="75" t="s">
        <v>44</v>
      </c>
      <c r="B6" s="213" t="s">
        <v>160</v>
      </c>
      <c r="C6" s="213" t="s">
        <v>161</v>
      </c>
      <c r="D6" s="213" t="s">
        <v>162</v>
      </c>
      <c r="E6" s="213" t="s">
        <v>163</v>
      </c>
      <c r="F6" s="213" t="s">
        <v>164</v>
      </c>
      <c r="G6" s="213" t="s">
        <v>165</v>
      </c>
      <c r="H6" s="213" t="s">
        <v>166</v>
      </c>
      <c r="I6" s="213" t="s">
        <v>167</v>
      </c>
      <c r="J6" s="213" t="s">
        <v>168</v>
      </c>
      <c r="K6" s="241" t="s">
        <v>169</v>
      </c>
      <c r="L6" s="216" t="s">
        <v>2</v>
      </c>
    </row>
    <row r="7" spans="1:12" ht="102.75" customHeight="1">
      <c r="A7" s="75" t="s">
        <v>153</v>
      </c>
      <c r="B7" s="218" t="s">
        <v>303</v>
      </c>
      <c r="C7" s="218" t="s">
        <v>287</v>
      </c>
      <c r="D7" s="218" t="s">
        <v>289</v>
      </c>
      <c r="E7" s="218" t="s">
        <v>284</v>
      </c>
      <c r="F7" s="218" t="s">
        <v>290</v>
      </c>
      <c r="G7" s="218" t="s">
        <v>304</v>
      </c>
      <c r="H7" s="218" t="s">
        <v>292</v>
      </c>
      <c r="I7" s="218" t="s">
        <v>286</v>
      </c>
      <c r="J7" s="218" t="s">
        <v>305</v>
      </c>
      <c r="K7" s="218" t="s">
        <v>306</v>
      </c>
      <c r="L7" s="213" t="s">
        <v>5</v>
      </c>
    </row>
    <row r="8" spans="1:12" ht="22.95" customHeight="1" thickBot="1">
      <c r="A8" s="146" t="s">
        <v>47</v>
      </c>
      <c r="B8" s="138">
        <v>1866</v>
      </c>
      <c r="C8" s="138">
        <v>21083</v>
      </c>
      <c r="D8" s="138">
        <v>19632</v>
      </c>
      <c r="E8" s="138">
        <v>1032</v>
      </c>
      <c r="F8" s="138">
        <v>4277</v>
      </c>
      <c r="G8" s="140">
        <v>353</v>
      </c>
      <c r="H8" s="139">
        <v>5460</v>
      </c>
      <c r="I8" s="140">
        <v>284</v>
      </c>
      <c r="J8" s="138">
        <v>4754</v>
      </c>
      <c r="K8" s="141">
        <v>0</v>
      </c>
      <c r="L8" s="160">
        <f>SUM(B8:K8)</f>
        <v>58741</v>
      </c>
    </row>
    <row r="9" spans="1:12" ht="22.95" customHeight="1" thickBot="1">
      <c r="A9" s="147" t="s">
        <v>48</v>
      </c>
      <c r="B9" s="142">
        <v>16620</v>
      </c>
      <c r="C9" s="142">
        <v>145174</v>
      </c>
      <c r="D9" s="142">
        <v>175335</v>
      </c>
      <c r="E9" s="142">
        <v>19008</v>
      </c>
      <c r="F9" s="142">
        <v>42912</v>
      </c>
      <c r="G9" s="143">
        <v>3970</v>
      </c>
      <c r="H9" s="143">
        <v>49625</v>
      </c>
      <c r="I9" s="143">
        <v>6416</v>
      </c>
      <c r="J9" s="142">
        <v>56367</v>
      </c>
      <c r="K9" s="157">
        <v>2</v>
      </c>
      <c r="L9" s="161">
        <f t="shared" ref="L9:L18" si="0">SUM(B9:K9)</f>
        <v>515429</v>
      </c>
    </row>
    <row r="10" spans="1:12" ht="22.95" customHeight="1" thickBot="1">
      <c r="A10" s="146" t="s">
        <v>49</v>
      </c>
      <c r="B10" s="138">
        <v>50338</v>
      </c>
      <c r="C10" s="138">
        <v>363911</v>
      </c>
      <c r="D10" s="138">
        <v>572818</v>
      </c>
      <c r="E10" s="138">
        <v>33539</v>
      </c>
      <c r="F10" s="138">
        <v>168696</v>
      </c>
      <c r="G10" s="139">
        <v>13483</v>
      </c>
      <c r="H10" s="139">
        <v>136977</v>
      </c>
      <c r="I10" s="139">
        <v>20853</v>
      </c>
      <c r="J10" s="138">
        <v>180978</v>
      </c>
      <c r="K10" s="141">
        <v>224</v>
      </c>
      <c r="L10" s="160">
        <f t="shared" si="0"/>
        <v>1541817</v>
      </c>
    </row>
    <row r="11" spans="1:12" ht="22.95" customHeight="1" thickBot="1">
      <c r="A11" s="147" t="s">
        <v>50</v>
      </c>
      <c r="B11" s="142">
        <v>69779</v>
      </c>
      <c r="C11" s="142">
        <v>447472</v>
      </c>
      <c r="D11" s="142">
        <v>728244</v>
      </c>
      <c r="E11" s="142">
        <v>33608</v>
      </c>
      <c r="F11" s="142">
        <v>200839</v>
      </c>
      <c r="G11" s="143">
        <v>18107</v>
      </c>
      <c r="H11" s="143">
        <v>174858</v>
      </c>
      <c r="I11" s="143">
        <v>22639</v>
      </c>
      <c r="J11" s="142">
        <v>203780</v>
      </c>
      <c r="K11" s="157">
        <v>420</v>
      </c>
      <c r="L11" s="161">
        <f t="shared" si="0"/>
        <v>1899746</v>
      </c>
    </row>
    <row r="12" spans="1:12" ht="22.95" customHeight="1" thickBot="1">
      <c r="A12" s="146" t="s">
        <v>51</v>
      </c>
      <c r="B12" s="138">
        <v>63371</v>
      </c>
      <c r="C12" s="138">
        <v>385771</v>
      </c>
      <c r="D12" s="138">
        <v>634843</v>
      </c>
      <c r="E12" s="138">
        <v>26694</v>
      </c>
      <c r="F12" s="138">
        <v>155213</v>
      </c>
      <c r="G12" s="139">
        <v>16760</v>
      </c>
      <c r="H12" s="139">
        <v>156395</v>
      </c>
      <c r="I12" s="139">
        <v>17625</v>
      </c>
      <c r="J12" s="138">
        <v>163884</v>
      </c>
      <c r="K12" s="141">
        <v>243</v>
      </c>
      <c r="L12" s="160">
        <f>SUM(B12:K12)</f>
        <v>1620799</v>
      </c>
    </row>
    <row r="13" spans="1:12" ht="22.95" customHeight="1" thickBot="1">
      <c r="A13" s="147" t="s">
        <v>52</v>
      </c>
      <c r="B13" s="142">
        <v>46843</v>
      </c>
      <c r="C13" s="142">
        <v>283722</v>
      </c>
      <c r="D13" s="142">
        <v>457082</v>
      </c>
      <c r="E13" s="142">
        <v>20670</v>
      </c>
      <c r="F13" s="142">
        <v>106741</v>
      </c>
      <c r="G13" s="143">
        <v>12953</v>
      </c>
      <c r="H13" s="143">
        <v>118323</v>
      </c>
      <c r="I13" s="143">
        <v>12625</v>
      </c>
      <c r="J13" s="142">
        <v>107185</v>
      </c>
      <c r="K13" s="157">
        <v>233</v>
      </c>
      <c r="L13" s="161">
        <f t="shared" si="0"/>
        <v>1166377</v>
      </c>
    </row>
    <row r="14" spans="1:12" ht="22.95" customHeight="1" thickBot="1">
      <c r="A14" s="146" t="s">
        <v>53</v>
      </c>
      <c r="B14" s="138">
        <v>36324</v>
      </c>
      <c r="C14" s="138">
        <v>216962</v>
      </c>
      <c r="D14" s="138">
        <v>336792</v>
      </c>
      <c r="E14" s="138">
        <v>16555</v>
      </c>
      <c r="F14" s="138">
        <v>77532</v>
      </c>
      <c r="G14" s="139">
        <v>10656</v>
      </c>
      <c r="H14" s="139">
        <v>93589</v>
      </c>
      <c r="I14" s="139">
        <v>9221</v>
      </c>
      <c r="J14" s="138">
        <v>70860</v>
      </c>
      <c r="K14" s="141">
        <v>173</v>
      </c>
      <c r="L14" s="160">
        <f t="shared" si="0"/>
        <v>868664</v>
      </c>
    </row>
    <row r="15" spans="1:12" ht="22.95" customHeight="1" thickBot="1">
      <c r="A15" s="147" t="s">
        <v>54</v>
      </c>
      <c r="B15" s="142">
        <v>27618</v>
      </c>
      <c r="C15" s="142">
        <v>172767</v>
      </c>
      <c r="D15" s="142">
        <v>249593</v>
      </c>
      <c r="E15" s="142">
        <v>12831</v>
      </c>
      <c r="F15" s="142">
        <v>57274</v>
      </c>
      <c r="G15" s="143">
        <v>8264</v>
      </c>
      <c r="H15" s="143">
        <v>73974</v>
      </c>
      <c r="I15" s="143">
        <v>6405</v>
      </c>
      <c r="J15" s="142">
        <v>49192</v>
      </c>
      <c r="K15" s="157">
        <v>131</v>
      </c>
      <c r="L15" s="161">
        <f t="shared" si="0"/>
        <v>658049</v>
      </c>
    </row>
    <row r="16" spans="1:12" ht="22.95" customHeight="1" thickBot="1">
      <c r="A16" s="146" t="s">
        <v>55</v>
      </c>
      <c r="B16" s="138">
        <v>17161</v>
      </c>
      <c r="C16" s="138">
        <v>111984</v>
      </c>
      <c r="D16" s="138">
        <v>147665</v>
      </c>
      <c r="E16" s="138">
        <v>8969</v>
      </c>
      <c r="F16" s="138">
        <v>38479</v>
      </c>
      <c r="G16" s="139">
        <v>4844</v>
      </c>
      <c r="H16" s="139">
        <v>46037</v>
      </c>
      <c r="I16" s="139">
        <v>3832</v>
      </c>
      <c r="J16" s="138">
        <v>30678</v>
      </c>
      <c r="K16" s="141">
        <v>52</v>
      </c>
      <c r="L16" s="160">
        <f t="shared" si="0"/>
        <v>409701</v>
      </c>
    </row>
    <row r="17" spans="1:12" ht="22.95" customHeight="1" thickBot="1">
      <c r="A17" s="147" t="s">
        <v>56</v>
      </c>
      <c r="B17" s="142">
        <v>9030</v>
      </c>
      <c r="C17" s="142">
        <v>64285</v>
      </c>
      <c r="D17" s="142">
        <v>78624</v>
      </c>
      <c r="E17" s="142">
        <v>3247</v>
      </c>
      <c r="F17" s="142">
        <v>20443</v>
      </c>
      <c r="G17" s="143">
        <v>2716</v>
      </c>
      <c r="H17" s="143">
        <v>24911</v>
      </c>
      <c r="I17" s="143">
        <v>1597</v>
      </c>
      <c r="J17" s="142">
        <v>17652</v>
      </c>
      <c r="K17" s="157">
        <v>3</v>
      </c>
      <c r="L17" s="161">
        <f t="shared" si="0"/>
        <v>222508</v>
      </c>
    </row>
    <row r="18" spans="1:12" ht="22.95" customHeight="1" thickBot="1">
      <c r="A18" s="146" t="s">
        <v>57</v>
      </c>
      <c r="B18" s="138">
        <v>4483</v>
      </c>
      <c r="C18" s="138">
        <v>40858</v>
      </c>
      <c r="D18" s="138">
        <v>45451</v>
      </c>
      <c r="E18" s="138">
        <v>1013</v>
      </c>
      <c r="F18" s="138">
        <v>12659</v>
      </c>
      <c r="G18" s="139">
        <v>1483</v>
      </c>
      <c r="H18" s="139">
        <v>13760</v>
      </c>
      <c r="I18" s="140">
        <v>793</v>
      </c>
      <c r="J18" s="138">
        <v>11402</v>
      </c>
      <c r="K18" s="141">
        <v>0</v>
      </c>
      <c r="L18" s="160">
        <f t="shared" si="0"/>
        <v>131902</v>
      </c>
    </row>
    <row r="19" spans="1:12" ht="22.95" customHeight="1">
      <c r="A19" s="158" t="s">
        <v>2</v>
      </c>
      <c r="B19" s="109">
        <f>SUM(B8:B18)</f>
        <v>343433</v>
      </c>
      <c r="C19" s="109">
        <f t="shared" ref="C19:K19" si="1">SUM(C8:C18)</f>
        <v>2253989</v>
      </c>
      <c r="D19" s="109">
        <f t="shared" si="1"/>
        <v>3446079</v>
      </c>
      <c r="E19" s="109">
        <f t="shared" si="1"/>
        <v>177166</v>
      </c>
      <c r="F19" s="109">
        <f t="shared" si="1"/>
        <v>885065</v>
      </c>
      <c r="G19" s="109">
        <f t="shared" si="1"/>
        <v>93589</v>
      </c>
      <c r="H19" s="109">
        <f t="shared" si="1"/>
        <v>893909</v>
      </c>
      <c r="I19" s="109">
        <f t="shared" si="1"/>
        <v>102290</v>
      </c>
      <c r="J19" s="109">
        <f t="shared" si="1"/>
        <v>896732</v>
      </c>
      <c r="K19" s="109">
        <f t="shared" si="1"/>
        <v>1481</v>
      </c>
      <c r="L19" s="109">
        <f>SUM(L8:L18)</f>
        <v>9093733</v>
      </c>
    </row>
    <row r="20" spans="1:12" ht="16.2">
      <c r="A20" s="159" t="s">
        <v>155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 t="s">
        <v>38</v>
      </c>
    </row>
    <row r="21" spans="1:12">
      <c r="A21" s="704" t="s">
        <v>648</v>
      </c>
      <c r="C21" s="219"/>
      <c r="D21" s="219"/>
      <c r="I21" s="642"/>
      <c r="J21" s="702" t="s">
        <v>649</v>
      </c>
      <c r="K21" s="219"/>
      <c r="L21" s="219"/>
    </row>
  </sheetData>
  <mergeCells count="5">
    <mergeCell ref="I1:L1"/>
    <mergeCell ref="A3:L3"/>
    <mergeCell ref="A4:L4"/>
    <mergeCell ref="A5:B5"/>
    <mergeCell ref="I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E22"/>
  <sheetViews>
    <sheetView showGridLines="0" rightToLeft="1" view="pageBreakPreview" zoomScaleNormal="100" zoomScaleSheetLayoutView="100" workbookViewId="0">
      <selection activeCell="A19" sqref="A19:E19"/>
    </sheetView>
  </sheetViews>
  <sheetFormatPr defaultRowHeight="14.4"/>
  <cols>
    <col min="1" max="1" width="31.88671875" customWidth="1"/>
    <col min="2" max="2" width="11.88671875" customWidth="1"/>
    <col min="4" max="4" width="14.33203125" customWidth="1"/>
    <col min="5" max="5" width="32.88671875" customWidth="1"/>
  </cols>
  <sheetData>
    <row r="1" spans="1:5">
      <c r="E1" s="605" t="s">
        <v>524</v>
      </c>
    </row>
    <row r="2" spans="1:5" ht="61.5" customHeight="1">
      <c r="A2" s="71"/>
      <c r="E2" s="2" t="s">
        <v>525</v>
      </c>
    </row>
    <row r="3" spans="1:5" ht="21" customHeight="1">
      <c r="A3" s="772" t="s">
        <v>494</v>
      </c>
      <c r="B3" s="772"/>
      <c r="C3" s="772"/>
      <c r="D3" s="772"/>
      <c r="E3" s="772"/>
    </row>
    <row r="4" spans="1:5" ht="15">
      <c r="A4" s="778" t="s">
        <v>179</v>
      </c>
      <c r="B4" s="778"/>
      <c r="C4" s="778"/>
      <c r="D4" s="778"/>
      <c r="E4" s="778"/>
    </row>
    <row r="5" spans="1:5" ht="15" thickBot="1">
      <c r="A5" s="22" t="s">
        <v>497</v>
      </c>
      <c r="B5" s="1"/>
      <c r="C5" s="1"/>
      <c r="D5" s="1"/>
    </row>
    <row r="6" spans="1:5" ht="18" customHeight="1">
      <c r="A6" s="836" t="s">
        <v>181</v>
      </c>
      <c r="B6" s="163" t="s">
        <v>0</v>
      </c>
      <c r="C6" s="163" t="s">
        <v>1</v>
      </c>
      <c r="D6" s="163" t="s">
        <v>17</v>
      </c>
      <c r="E6" s="835" t="s">
        <v>296</v>
      </c>
    </row>
    <row r="7" spans="1:5">
      <c r="A7" s="836"/>
      <c r="B7" s="153" t="s">
        <v>24</v>
      </c>
      <c r="C7" s="153" t="s">
        <v>25</v>
      </c>
      <c r="D7" s="153" t="s">
        <v>5</v>
      </c>
      <c r="E7" s="803"/>
    </row>
    <row r="8" spans="1:5">
      <c r="A8" s="164" t="s">
        <v>182</v>
      </c>
      <c r="B8" s="105">
        <v>1490</v>
      </c>
      <c r="C8" s="105">
        <v>915</v>
      </c>
      <c r="D8" s="105">
        <f>SUM(B8:C8)</f>
        <v>2405</v>
      </c>
      <c r="E8" s="246" t="s">
        <v>307</v>
      </c>
    </row>
    <row r="9" spans="1:5">
      <c r="A9" s="165" t="s">
        <v>183</v>
      </c>
      <c r="B9" s="107">
        <v>1341812</v>
      </c>
      <c r="C9" s="108">
        <v>98</v>
      </c>
      <c r="D9" s="107">
        <f>SUM(B9:C9)</f>
        <v>1341910</v>
      </c>
      <c r="E9" s="247" t="s">
        <v>293</v>
      </c>
    </row>
    <row r="10" spans="1:5" ht="18" customHeight="1">
      <c r="A10" s="164" t="s">
        <v>184</v>
      </c>
      <c r="B10" s="105">
        <v>259490</v>
      </c>
      <c r="C10" s="105">
        <v>699495</v>
      </c>
      <c r="D10" s="105">
        <f t="shared" ref="D10:D15" si="0">SUM(B10:C10)</f>
        <v>958985</v>
      </c>
      <c r="E10" s="246" t="s">
        <v>294</v>
      </c>
    </row>
    <row r="11" spans="1:5">
      <c r="A11" s="165" t="s">
        <v>185</v>
      </c>
      <c r="B11" s="107">
        <v>19114</v>
      </c>
      <c r="C11" s="107">
        <v>3419</v>
      </c>
      <c r="D11" s="107">
        <f t="shared" si="0"/>
        <v>22533</v>
      </c>
      <c r="E11" s="247" t="s">
        <v>308</v>
      </c>
    </row>
    <row r="12" spans="1:5">
      <c r="A12" s="164" t="s">
        <v>186</v>
      </c>
      <c r="B12" s="105">
        <v>33411</v>
      </c>
      <c r="C12" s="106">
        <v>15</v>
      </c>
      <c r="D12" s="105">
        <f t="shared" si="0"/>
        <v>33426</v>
      </c>
      <c r="E12" s="246" t="s">
        <v>309</v>
      </c>
    </row>
    <row r="13" spans="1:5">
      <c r="A13" s="165" t="s">
        <v>187</v>
      </c>
      <c r="B13" s="107">
        <v>2554</v>
      </c>
      <c r="C13" s="108">
        <v>1</v>
      </c>
      <c r="D13" s="107">
        <f t="shared" si="0"/>
        <v>2555</v>
      </c>
      <c r="E13" s="247" t="s">
        <v>310</v>
      </c>
    </row>
    <row r="14" spans="1:5">
      <c r="A14" s="164" t="s">
        <v>188</v>
      </c>
      <c r="B14" s="106">
        <v>705</v>
      </c>
      <c r="C14" s="105">
        <v>1215</v>
      </c>
      <c r="D14" s="105">
        <f t="shared" si="0"/>
        <v>1920</v>
      </c>
      <c r="E14" s="246" t="s">
        <v>295</v>
      </c>
    </row>
    <row r="15" spans="1:5">
      <c r="A15" s="165" t="s">
        <v>518</v>
      </c>
      <c r="B15" s="108">
        <v>602</v>
      </c>
      <c r="C15" s="107">
        <v>1800</v>
      </c>
      <c r="D15" s="107">
        <f t="shared" si="0"/>
        <v>2402</v>
      </c>
      <c r="E15" s="247" t="s">
        <v>520</v>
      </c>
    </row>
    <row r="16" spans="1:5">
      <c r="A16" s="164" t="s">
        <v>519</v>
      </c>
      <c r="B16" s="106">
        <v>551</v>
      </c>
      <c r="C16" s="105">
        <v>4703</v>
      </c>
      <c r="D16" s="105">
        <f>SUM(B16:C16)</f>
        <v>5254</v>
      </c>
      <c r="E16" s="246" t="s">
        <v>521</v>
      </c>
    </row>
    <row r="17" spans="1:5">
      <c r="A17" s="165" t="s">
        <v>78</v>
      </c>
      <c r="B17" s="108">
        <v>0</v>
      </c>
      <c r="C17" s="107">
        <v>0</v>
      </c>
      <c r="D17" s="107">
        <f>SUM(B17:C17)</f>
        <v>0</v>
      </c>
      <c r="E17" s="247" t="s">
        <v>302</v>
      </c>
    </row>
    <row r="18" spans="1:5">
      <c r="A18" s="166" t="s">
        <v>27</v>
      </c>
      <c r="B18" s="109">
        <f>SUM(B8:B17)</f>
        <v>1659729</v>
      </c>
      <c r="C18" s="109">
        <f>SUM(C8:C17)</f>
        <v>711661</v>
      </c>
      <c r="D18" s="109">
        <f>SUM(D8:D17)</f>
        <v>2371390</v>
      </c>
      <c r="E18" s="242" t="s">
        <v>5</v>
      </c>
    </row>
    <row r="19" spans="1:5" ht="18">
      <c r="A19" s="70" t="s">
        <v>189</v>
      </c>
      <c r="B19" s="70"/>
      <c r="C19" s="1"/>
      <c r="E19" s="1" t="s">
        <v>190</v>
      </c>
    </row>
    <row r="20" spans="1:5">
      <c r="A20" s="162"/>
      <c r="B20" s="243"/>
      <c r="C20" s="243"/>
      <c r="D20" s="243"/>
    </row>
    <row r="21" spans="1:5">
      <c r="B21" s="283"/>
      <c r="C21" s="283"/>
      <c r="D21" s="283"/>
    </row>
    <row r="22" spans="1:5">
      <c r="B22" s="284"/>
      <c r="C22" s="284"/>
      <c r="D22" s="284"/>
    </row>
  </sheetData>
  <mergeCells count="4"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E11"/>
  <sheetViews>
    <sheetView showGridLines="0" showRowColHeaders="0" rightToLeft="1" view="pageBreakPreview" zoomScale="145" zoomScaleNormal="100" zoomScaleSheetLayoutView="145" workbookViewId="0">
      <selection activeCell="C8" sqref="C8:E10"/>
    </sheetView>
  </sheetViews>
  <sheetFormatPr defaultRowHeight="14.4"/>
  <cols>
    <col min="1" max="1" width="29.6640625" customWidth="1"/>
    <col min="2" max="5" width="14.88671875" customWidth="1"/>
  </cols>
  <sheetData>
    <row r="1" spans="1:5">
      <c r="D1" s="759" t="s">
        <v>524</v>
      </c>
      <c r="E1" s="759"/>
    </row>
    <row r="2" spans="1:5" ht="61.5" customHeight="1">
      <c r="A2" s="71"/>
      <c r="D2" s="759" t="s">
        <v>525</v>
      </c>
      <c r="E2" s="759"/>
    </row>
    <row r="3" spans="1:5" ht="15">
      <c r="A3" s="772" t="s">
        <v>316</v>
      </c>
      <c r="B3" s="772"/>
      <c r="C3" s="772"/>
      <c r="D3" s="772"/>
      <c r="E3" s="772"/>
    </row>
    <row r="4" spans="1:5" ht="15">
      <c r="A4" s="773" t="s">
        <v>317</v>
      </c>
      <c r="B4" s="773"/>
      <c r="C4" s="773"/>
      <c r="D4" s="773"/>
      <c r="E4" s="773"/>
    </row>
    <row r="5" spans="1:5">
      <c r="A5" s="634" t="s">
        <v>496</v>
      </c>
    </row>
    <row r="6" spans="1:5" ht="15.75" customHeight="1">
      <c r="A6" s="837" t="s">
        <v>319</v>
      </c>
      <c r="B6" s="838"/>
      <c r="C6" s="558" t="s">
        <v>0</v>
      </c>
      <c r="D6" s="558" t="s">
        <v>1</v>
      </c>
      <c r="E6" s="305" t="s">
        <v>17</v>
      </c>
    </row>
    <row r="7" spans="1:5" ht="15.75" customHeight="1">
      <c r="A7" s="815" t="s">
        <v>320</v>
      </c>
      <c r="B7" s="817"/>
      <c r="C7" s="556" t="s">
        <v>24</v>
      </c>
      <c r="D7" s="556" t="s">
        <v>25</v>
      </c>
      <c r="E7" s="305" t="s">
        <v>5</v>
      </c>
    </row>
    <row r="8" spans="1:5" ht="24.6" customHeight="1">
      <c r="A8" s="306" t="s">
        <v>15</v>
      </c>
      <c r="B8" s="307" t="s">
        <v>18</v>
      </c>
      <c r="C8" s="580">
        <v>92.53955572963271</v>
      </c>
      <c r="D8" s="583">
        <v>69.119933123964003</v>
      </c>
      <c r="E8" s="583">
        <v>87.166363295262073</v>
      </c>
    </row>
    <row r="9" spans="1:5" ht="24.6" customHeight="1">
      <c r="A9" s="310" t="s">
        <v>16</v>
      </c>
      <c r="B9" s="311" t="s">
        <v>19</v>
      </c>
      <c r="C9" s="584">
        <v>99.398860202339179</v>
      </c>
      <c r="D9" s="312">
        <v>96.93651051455177</v>
      </c>
      <c r="E9" s="312">
        <v>99.125045919915664</v>
      </c>
    </row>
    <row r="10" spans="1:5" ht="24.6" customHeight="1">
      <c r="A10" s="305" t="s">
        <v>17</v>
      </c>
      <c r="B10" s="158" t="s">
        <v>5</v>
      </c>
      <c r="C10" s="314">
        <v>96.700012928894267</v>
      </c>
      <c r="D10" s="314">
        <v>80.05521456670769</v>
      </c>
      <c r="E10" s="314">
        <v>94.006851469158363</v>
      </c>
    </row>
    <row r="11" spans="1:5">
      <c r="A11" s="609" t="s">
        <v>321</v>
      </c>
      <c r="B11" s="609"/>
      <c r="C11" s="609"/>
      <c r="D11" s="609"/>
      <c r="E11" s="608" t="s">
        <v>322</v>
      </c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E11"/>
  <sheetViews>
    <sheetView showGridLines="0" showRowColHeaders="0" rightToLeft="1" view="pageBreakPreview" zoomScale="145" zoomScaleNormal="100" zoomScaleSheetLayoutView="145" workbookViewId="0">
      <selection activeCell="A3" sqref="A3:E3"/>
    </sheetView>
  </sheetViews>
  <sheetFormatPr defaultRowHeight="14.4"/>
  <cols>
    <col min="1" max="1" width="25.77734375" customWidth="1"/>
    <col min="2" max="2" width="8.6640625" customWidth="1"/>
    <col min="3" max="3" width="21.109375" customWidth="1"/>
    <col min="4" max="4" width="19.33203125" customWidth="1"/>
    <col min="5" max="5" width="23.88671875" customWidth="1"/>
  </cols>
  <sheetData>
    <row r="1" spans="1:5">
      <c r="D1" s="759" t="s">
        <v>524</v>
      </c>
      <c r="E1" s="759"/>
    </row>
    <row r="2" spans="1:5" ht="61.5" customHeight="1">
      <c r="A2" s="71"/>
      <c r="D2" s="759" t="s">
        <v>525</v>
      </c>
      <c r="E2" s="759"/>
    </row>
    <row r="3" spans="1:5" ht="15">
      <c r="A3" s="772" t="s">
        <v>535</v>
      </c>
      <c r="B3" s="772"/>
      <c r="C3" s="772"/>
      <c r="D3" s="772"/>
      <c r="E3" s="772"/>
    </row>
    <row r="4" spans="1:5" ht="15">
      <c r="A4" s="773" t="s">
        <v>536</v>
      </c>
      <c r="B4" s="773"/>
      <c r="C4" s="773"/>
      <c r="D4" s="773"/>
      <c r="E4" s="773"/>
    </row>
    <row r="5" spans="1:5">
      <c r="A5" s="634" t="s">
        <v>498</v>
      </c>
    </row>
    <row r="6" spans="1:5" ht="24" customHeight="1">
      <c r="A6" s="837" t="s">
        <v>34</v>
      </c>
      <c r="B6" s="838"/>
      <c r="C6" s="558" t="s">
        <v>0</v>
      </c>
      <c r="D6" s="558" t="s">
        <v>1</v>
      </c>
      <c r="E6" s="305" t="s">
        <v>17</v>
      </c>
    </row>
    <row r="7" spans="1:5" ht="24" customHeight="1">
      <c r="A7" s="815" t="s">
        <v>35</v>
      </c>
      <c r="B7" s="817"/>
      <c r="C7" s="556" t="s">
        <v>24</v>
      </c>
      <c r="D7" s="556" t="s">
        <v>25</v>
      </c>
      <c r="E7" s="305" t="s">
        <v>5</v>
      </c>
    </row>
    <row r="8" spans="1:5" ht="24" customHeight="1">
      <c r="A8" s="307" t="s">
        <v>523</v>
      </c>
      <c r="B8" s="307" t="s">
        <v>522</v>
      </c>
      <c r="C8" s="580">
        <v>92.53955572963271</v>
      </c>
      <c r="D8" s="583">
        <v>69.119933123964003</v>
      </c>
      <c r="E8" s="308">
        <v>87.166363295262073</v>
      </c>
    </row>
    <row r="9" spans="1:5" ht="28.95" customHeight="1">
      <c r="A9" s="584" t="s">
        <v>516</v>
      </c>
      <c r="B9" s="584" t="s">
        <v>517</v>
      </c>
      <c r="C9" s="584">
        <v>92.447920828791624</v>
      </c>
      <c r="D9" s="584">
        <v>68.905894614075308</v>
      </c>
      <c r="E9" s="584">
        <v>87.05564808751285</v>
      </c>
    </row>
    <row r="10" spans="1:5">
      <c r="A10" s="688" t="s">
        <v>321</v>
      </c>
      <c r="B10" s="688"/>
      <c r="C10" s="688"/>
      <c r="E10" t="s">
        <v>322</v>
      </c>
    </row>
    <row r="11" spans="1:5">
      <c r="C11" s="530"/>
      <c r="D11" s="530"/>
      <c r="E11" s="530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E12"/>
  <sheetViews>
    <sheetView showGridLines="0" rightToLeft="1" view="pageBreakPreview" zoomScaleNormal="100" zoomScaleSheetLayoutView="100" workbookViewId="0">
      <selection activeCell="C9" sqref="C9:E9"/>
    </sheetView>
  </sheetViews>
  <sheetFormatPr defaultRowHeight="14.4"/>
  <cols>
    <col min="1" max="1" width="22.77734375" style="315" customWidth="1"/>
    <col min="2" max="2" width="24" style="315" customWidth="1"/>
    <col min="3" max="3" width="24.6640625" style="315" customWidth="1"/>
    <col min="4" max="4" width="20.6640625" style="315" customWidth="1"/>
    <col min="5" max="5" width="19.109375" style="315" customWidth="1"/>
  </cols>
  <sheetData>
    <row r="1" spans="1:5">
      <c r="D1" s="759" t="s">
        <v>524</v>
      </c>
      <c r="E1" s="759"/>
    </row>
    <row r="2" spans="1:5" ht="61.5" customHeight="1">
      <c r="A2" s="316"/>
      <c r="D2" s="759" t="s">
        <v>525</v>
      </c>
      <c r="E2" s="759"/>
    </row>
    <row r="3" spans="1:5" ht="15">
      <c r="A3" s="772" t="s">
        <v>566</v>
      </c>
      <c r="B3" s="772"/>
      <c r="C3" s="772"/>
      <c r="D3" s="772"/>
      <c r="E3" s="772"/>
    </row>
    <row r="4" spans="1:5" ht="15">
      <c r="A4" s="778" t="s">
        <v>565</v>
      </c>
      <c r="B4" s="778"/>
      <c r="C4" s="778"/>
      <c r="D4" s="778"/>
      <c r="E4" s="778"/>
    </row>
    <row r="5" spans="1:5">
      <c r="A5" s="22" t="s">
        <v>318</v>
      </c>
    </row>
    <row r="6" spans="1:5" ht="15.75" customHeight="1">
      <c r="A6" s="811" t="s">
        <v>34</v>
      </c>
      <c r="B6" s="813"/>
      <c r="C6" s="555" t="s">
        <v>0</v>
      </c>
      <c r="D6" s="555" t="s">
        <v>1</v>
      </c>
      <c r="E6" s="559" t="s">
        <v>17</v>
      </c>
    </row>
    <row r="7" spans="1:5" ht="15.75" customHeight="1">
      <c r="A7" s="811" t="s">
        <v>35</v>
      </c>
      <c r="B7" s="813"/>
      <c r="C7" s="555" t="s">
        <v>24</v>
      </c>
      <c r="D7" s="555" t="s">
        <v>25</v>
      </c>
      <c r="E7" s="559" t="s">
        <v>5</v>
      </c>
    </row>
    <row r="8" spans="1:5" ht="24.6" customHeight="1">
      <c r="A8" s="317" t="s">
        <v>523</v>
      </c>
      <c r="B8" s="318" t="s">
        <v>522</v>
      </c>
      <c r="C8" s="580">
        <v>42.826889798803833</v>
      </c>
      <c r="D8" s="583">
        <v>40.635755020941218</v>
      </c>
      <c r="E8" s="308">
        <v>42.523602826022326</v>
      </c>
    </row>
    <row r="9" spans="1:5">
      <c r="A9" s="584" t="s">
        <v>516</v>
      </c>
      <c r="B9" s="584" t="s">
        <v>517</v>
      </c>
      <c r="C9" s="584">
        <v>44.236244306769642</v>
      </c>
      <c r="D9" s="584">
        <v>42.246605973486666</v>
      </c>
      <c r="E9" s="584">
        <v>43.936866137947611</v>
      </c>
    </row>
    <row r="10" spans="1:5">
      <c r="A10" t="s">
        <v>321</v>
      </c>
      <c r="B10"/>
      <c r="C10"/>
      <c r="D10"/>
      <c r="E10" t="s">
        <v>322</v>
      </c>
    </row>
    <row r="12" spans="1:5">
      <c r="C12" s="319"/>
      <c r="D12" s="319"/>
      <c r="E12" s="319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13"/>
  <sheetViews>
    <sheetView showGridLines="0" rightToLeft="1" view="pageBreakPreview" zoomScaleNormal="100" zoomScaleSheetLayoutView="100" workbookViewId="0">
      <selection activeCell="G29" sqref="G29"/>
    </sheetView>
  </sheetViews>
  <sheetFormatPr defaultRowHeight="14.4"/>
  <cols>
    <col min="1" max="5" width="22.88671875" customWidth="1"/>
  </cols>
  <sheetData>
    <row r="1" spans="1:5">
      <c r="D1" s="759" t="s">
        <v>524</v>
      </c>
      <c r="E1" s="759"/>
    </row>
    <row r="2" spans="1:5" ht="61.5" customHeight="1">
      <c r="A2" s="71"/>
      <c r="D2" s="759" t="s">
        <v>525</v>
      </c>
      <c r="E2" s="759"/>
    </row>
    <row r="3" spans="1:5" ht="15">
      <c r="A3" s="830" t="s">
        <v>325</v>
      </c>
      <c r="B3" s="830"/>
      <c r="C3" s="830"/>
      <c r="D3" s="830"/>
      <c r="E3" s="830"/>
    </row>
    <row r="4" spans="1:5" ht="15">
      <c r="A4" s="830" t="s">
        <v>326</v>
      </c>
      <c r="B4" s="830"/>
      <c r="C4" s="830"/>
      <c r="D4" s="830"/>
      <c r="E4" s="830"/>
    </row>
    <row r="5" spans="1:5">
      <c r="A5" s="649" t="s">
        <v>323</v>
      </c>
      <c r="B5" s="1"/>
      <c r="C5" s="1"/>
      <c r="D5" s="1"/>
      <c r="E5" s="1"/>
    </row>
    <row r="6" spans="1:5" ht="19.2" customHeight="1">
      <c r="A6" s="815" t="s">
        <v>319</v>
      </c>
      <c r="B6" s="817"/>
      <c r="C6" s="556" t="s">
        <v>0</v>
      </c>
      <c r="D6" s="556" t="s">
        <v>1</v>
      </c>
      <c r="E6" s="554" t="s">
        <v>17</v>
      </c>
    </row>
    <row r="7" spans="1:5" ht="19.2" customHeight="1">
      <c r="A7" s="815" t="s">
        <v>320</v>
      </c>
      <c r="B7" s="817"/>
      <c r="C7" s="556" t="s">
        <v>24</v>
      </c>
      <c r="D7" s="556" t="s">
        <v>25</v>
      </c>
      <c r="E7" s="554" t="s">
        <v>5</v>
      </c>
    </row>
    <row r="8" spans="1:5" ht="28.2" customHeight="1">
      <c r="A8" s="320" t="s">
        <v>15</v>
      </c>
      <c r="B8" s="307" t="s">
        <v>18</v>
      </c>
      <c r="C8" s="56">
        <v>10675.87020473582</v>
      </c>
      <c r="D8" s="321">
        <v>9602.6433564800809</v>
      </c>
      <c r="E8" s="322">
        <v>10471.797347216318</v>
      </c>
    </row>
    <row r="9" spans="1:5" ht="28.2" customHeight="1">
      <c r="A9" s="323" t="s">
        <v>16</v>
      </c>
      <c r="B9" s="311" t="s">
        <v>19</v>
      </c>
      <c r="C9" s="58">
        <v>3806.9034998145012</v>
      </c>
      <c r="D9" s="324">
        <v>2656.2235849196677</v>
      </c>
      <c r="E9" s="325">
        <v>3681.9307493845195</v>
      </c>
    </row>
    <row r="10" spans="1:5" ht="29.4" customHeight="1">
      <c r="A10" s="305" t="s">
        <v>17</v>
      </c>
      <c r="B10" s="158" t="s">
        <v>5</v>
      </c>
      <c r="C10" s="144">
        <v>6268.319341569224</v>
      </c>
      <c r="D10" s="144">
        <v>6256.8711167345145</v>
      </c>
      <c r="E10" s="326">
        <v>6266.7206073145462</v>
      </c>
    </row>
    <row r="11" spans="1:5">
      <c r="A11" t="s">
        <v>321</v>
      </c>
      <c r="E11" t="s">
        <v>322</v>
      </c>
    </row>
    <row r="13" spans="1:5">
      <c r="B13" s="528"/>
      <c r="C13" s="528"/>
      <c r="D13" s="528"/>
      <c r="E13" s="528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K16"/>
  <sheetViews>
    <sheetView showGridLines="0" showRowColHeaders="0" rightToLeft="1" view="pageBreakPreview" zoomScale="70" zoomScaleNormal="70" zoomScaleSheetLayoutView="70" workbookViewId="0">
      <selection activeCell="J42" sqref="J42"/>
    </sheetView>
  </sheetViews>
  <sheetFormatPr defaultRowHeight="14.4"/>
  <cols>
    <col min="1" max="1" width="17.33203125" customWidth="1"/>
    <col min="11" max="11" width="24.77734375" customWidth="1"/>
  </cols>
  <sheetData>
    <row r="1" spans="1:11">
      <c r="I1" s="759" t="s">
        <v>538</v>
      </c>
      <c r="J1" s="759"/>
      <c r="K1" s="759"/>
    </row>
    <row r="2" spans="1:11" ht="61.5" customHeight="1">
      <c r="A2" s="71"/>
      <c r="H2" s="2"/>
      <c r="I2" s="759" t="s">
        <v>537</v>
      </c>
      <c r="J2" s="759"/>
      <c r="K2" s="759"/>
    </row>
    <row r="3" spans="1:11" ht="15">
      <c r="A3" s="772" t="s">
        <v>328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11" ht="15">
      <c r="A4" s="778" t="s">
        <v>329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>
      <c r="A5" s="611" t="s">
        <v>324</v>
      </c>
    </row>
    <row r="6" spans="1:11" ht="15.75" customHeight="1">
      <c r="A6" s="814" t="s">
        <v>313</v>
      </c>
      <c r="B6" s="811" t="s">
        <v>15</v>
      </c>
      <c r="C6" s="812"/>
      <c r="D6" s="813"/>
      <c r="E6" s="811" t="s">
        <v>16</v>
      </c>
      <c r="F6" s="812"/>
      <c r="G6" s="812"/>
      <c r="H6" s="839" t="s">
        <v>17</v>
      </c>
      <c r="I6" s="812"/>
      <c r="J6" s="812"/>
      <c r="K6" s="839" t="s">
        <v>314</v>
      </c>
    </row>
    <row r="7" spans="1:11" ht="18" customHeight="1" thickBot="1">
      <c r="A7" s="814"/>
      <c r="B7" s="806" t="s">
        <v>18</v>
      </c>
      <c r="C7" s="807"/>
      <c r="D7" s="808"/>
      <c r="E7" s="806" t="s">
        <v>19</v>
      </c>
      <c r="F7" s="807"/>
      <c r="G7" s="807"/>
      <c r="H7" s="821" t="s">
        <v>5</v>
      </c>
      <c r="I7" s="822"/>
      <c r="J7" s="822"/>
      <c r="K7" s="839"/>
    </row>
    <row r="8" spans="1:11">
      <c r="A8" s="814"/>
      <c r="B8" s="555" t="s">
        <v>0</v>
      </c>
      <c r="C8" s="94" t="s">
        <v>1</v>
      </c>
      <c r="D8" s="94" t="s">
        <v>46</v>
      </c>
      <c r="E8" s="555" t="s">
        <v>0</v>
      </c>
      <c r="F8" s="555" t="s">
        <v>1</v>
      </c>
      <c r="G8" s="555" t="s">
        <v>46</v>
      </c>
      <c r="H8" s="559" t="s">
        <v>0</v>
      </c>
      <c r="I8" s="555" t="s">
        <v>1</v>
      </c>
      <c r="J8" s="94" t="s">
        <v>46</v>
      </c>
      <c r="K8" s="839"/>
    </row>
    <row r="9" spans="1:11">
      <c r="A9" s="814"/>
      <c r="B9" s="555" t="s">
        <v>24</v>
      </c>
      <c r="C9" s="555" t="s">
        <v>25</v>
      </c>
      <c r="D9" s="77" t="s">
        <v>5</v>
      </c>
      <c r="E9" s="555" t="s">
        <v>24</v>
      </c>
      <c r="F9" s="555" t="s">
        <v>25</v>
      </c>
      <c r="G9" s="77" t="s">
        <v>5</v>
      </c>
      <c r="H9" s="559" t="s">
        <v>24</v>
      </c>
      <c r="I9" s="555" t="s">
        <v>25</v>
      </c>
      <c r="J9" s="77" t="s">
        <v>5</v>
      </c>
      <c r="K9" s="839"/>
    </row>
    <row r="10" spans="1:11" ht="21.6" customHeight="1">
      <c r="A10" s="327" t="s">
        <v>315</v>
      </c>
      <c r="B10" s="79">
        <v>11333.522652006244</v>
      </c>
      <c r="C10" s="79">
        <v>10918.029155597867</v>
      </c>
      <c r="D10" s="79">
        <v>11252.167273470737</v>
      </c>
      <c r="E10" s="79">
        <v>10143.183584377284</v>
      </c>
      <c r="F10" s="79">
        <v>8552.8940482613179</v>
      </c>
      <c r="G10" s="79">
        <v>9594.0291222261276</v>
      </c>
      <c r="H10" s="121">
        <v>11274.908932400956</v>
      </c>
      <c r="I10" s="79">
        <v>10679.435306370593</v>
      </c>
      <c r="J10" s="79">
        <v>11152.987379078202</v>
      </c>
      <c r="K10" s="328" t="s">
        <v>331</v>
      </c>
    </row>
    <row r="11" spans="1:11" ht="35.25" customHeight="1">
      <c r="A11" s="329" t="s">
        <v>332</v>
      </c>
      <c r="B11" s="23">
        <v>8706.6008502537697</v>
      </c>
      <c r="C11" s="23">
        <v>5160.2804754618146</v>
      </c>
      <c r="D11" s="23">
        <v>8103.83452369305</v>
      </c>
      <c r="E11" s="23">
        <v>3873.7969478494083</v>
      </c>
      <c r="F11" s="23">
        <v>4084.8526635037347</v>
      </c>
      <c r="G11" s="23">
        <v>3878.6588529078672</v>
      </c>
      <c r="H11" s="122">
        <v>4555.9254442437659</v>
      </c>
      <c r="I11" s="23">
        <v>4717.2122734375444</v>
      </c>
      <c r="J11" s="23">
        <v>4563.4819442229136</v>
      </c>
      <c r="K11" s="525" t="s">
        <v>333</v>
      </c>
    </row>
    <row r="12" spans="1:11" ht="21.6" customHeight="1">
      <c r="A12" s="327" t="s">
        <v>334</v>
      </c>
      <c r="B12" s="79">
        <v>5755.9003516998828</v>
      </c>
      <c r="C12" s="79">
        <v>4366.0785767234993</v>
      </c>
      <c r="D12" s="79">
        <v>5142.1950900163665</v>
      </c>
      <c r="E12" s="79">
        <v>4194.771077610274</v>
      </c>
      <c r="F12" s="79">
        <v>2247.5678571428571</v>
      </c>
      <c r="G12" s="79">
        <v>3776.4766549758879</v>
      </c>
      <c r="H12" s="121">
        <v>4777.3431621314203</v>
      </c>
      <c r="I12" s="79">
        <v>3587.4042194092826</v>
      </c>
      <c r="J12" s="79">
        <v>4398.7762431763267</v>
      </c>
      <c r="K12" s="524" t="s">
        <v>335</v>
      </c>
    </row>
    <row r="13" spans="1:11" ht="21.6" customHeight="1">
      <c r="A13" s="329" t="s">
        <v>336</v>
      </c>
      <c r="B13" s="23">
        <v>0</v>
      </c>
      <c r="C13" s="82">
        <v>0</v>
      </c>
      <c r="D13" s="23">
        <v>0</v>
      </c>
      <c r="E13" s="23">
        <v>1991.2858009215552</v>
      </c>
      <c r="F13" s="23">
        <v>1585.2345762785556</v>
      </c>
      <c r="G13" s="23">
        <v>1810.1592173953397</v>
      </c>
      <c r="H13" s="122">
        <v>1991.2858009215552</v>
      </c>
      <c r="I13" s="23">
        <v>1585.2345762785556</v>
      </c>
      <c r="J13" s="23">
        <v>1810.1592173953397</v>
      </c>
      <c r="K13" s="330" t="s">
        <v>337</v>
      </c>
    </row>
    <row r="14" spans="1:11" ht="53.4" customHeight="1">
      <c r="A14" s="327" t="s">
        <v>338</v>
      </c>
      <c r="B14" s="79">
        <v>9448.8195777351248</v>
      </c>
      <c r="C14" s="79">
        <v>3000</v>
      </c>
      <c r="D14" s="79">
        <v>8685</v>
      </c>
      <c r="E14" s="79">
        <v>6085.2211572438164</v>
      </c>
      <c r="F14" s="79">
        <v>0</v>
      </c>
      <c r="G14" s="79">
        <v>6085.2211572438164</v>
      </c>
      <c r="H14" s="121">
        <v>6233.2183514905837</v>
      </c>
      <c r="I14" s="79">
        <v>3000</v>
      </c>
      <c r="J14" s="79">
        <v>6214.2169843002266</v>
      </c>
      <c r="K14" s="524" t="s">
        <v>484</v>
      </c>
    </row>
    <row r="15" spans="1:11" ht="21.6" customHeight="1">
      <c r="A15" s="558" t="s">
        <v>5</v>
      </c>
      <c r="B15" s="84">
        <v>10675.87020473582</v>
      </c>
      <c r="C15" s="84">
        <v>9602.6433564800809</v>
      </c>
      <c r="D15" s="84">
        <v>10471.797347216318</v>
      </c>
      <c r="E15" s="84">
        <v>3806.9034998145012</v>
      </c>
      <c r="F15" s="84">
        <v>2656.2235849196677</v>
      </c>
      <c r="G15" s="84">
        <v>3681.9307493845195</v>
      </c>
      <c r="H15" s="123">
        <v>6268.319341569224</v>
      </c>
      <c r="I15" s="84">
        <v>6256.8711167345145</v>
      </c>
      <c r="J15" s="84">
        <v>6266.7206073145462</v>
      </c>
      <c r="K15" s="305" t="s">
        <v>340</v>
      </c>
    </row>
    <row r="16" spans="1:11" ht="16.2">
      <c r="A16" s="171" t="s">
        <v>321</v>
      </c>
      <c r="B16" s="171"/>
      <c r="C16" s="171"/>
      <c r="D16" s="171"/>
      <c r="E16" s="171"/>
      <c r="F16" s="171"/>
      <c r="G16" s="171"/>
      <c r="H16" s="171"/>
      <c r="I16" s="171"/>
      <c r="K16" t="s">
        <v>322</v>
      </c>
    </row>
  </sheetData>
  <mergeCells count="12">
    <mergeCell ref="K6:K9"/>
    <mergeCell ref="B7:D7"/>
    <mergeCell ref="E7:G7"/>
    <mergeCell ref="H7:J7"/>
    <mergeCell ref="I1:K1"/>
    <mergeCell ref="I2:K2"/>
    <mergeCell ref="A3:K3"/>
    <mergeCell ref="A4:K4"/>
    <mergeCell ref="A6:A9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K24"/>
  <sheetViews>
    <sheetView showGridLines="0" rightToLeft="1" view="pageBreakPreview" zoomScale="90" zoomScaleNormal="70" zoomScaleSheetLayoutView="90" workbookViewId="0">
      <selection activeCell="K12" sqref="K12"/>
    </sheetView>
  </sheetViews>
  <sheetFormatPr defaultRowHeight="14.4"/>
  <cols>
    <col min="1" max="1" width="21.77734375" customWidth="1"/>
    <col min="11" max="11" width="25" customWidth="1"/>
  </cols>
  <sheetData>
    <row r="1" spans="1:11">
      <c r="J1" s="759" t="s">
        <v>524</v>
      </c>
      <c r="K1" s="759"/>
    </row>
    <row r="2" spans="1:11" ht="61.5" customHeight="1">
      <c r="A2" s="71"/>
      <c r="H2" s="2"/>
      <c r="I2" s="841" t="s">
        <v>537</v>
      </c>
      <c r="J2" s="841"/>
      <c r="K2" s="841"/>
    </row>
    <row r="3" spans="1:11" ht="15">
      <c r="A3" s="772" t="s">
        <v>341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11" ht="15">
      <c r="A4" s="778" t="s">
        <v>342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>
      <c r="A5" s="646" t="s">
        <v>327</v>
      </c>
    </row>
    <row r="6" spans="1:11" ht="15.75" customHeight="1">
      <c r="A6" s="814" t="s">
        <v>100</v>
      </c>
      <c r="B6" s="811" t="s">
        <v>15</v>
      </c>
      <c r="C6" s="812"/>
      <c r="D6" s="813"/>
      <c r="E6" s="811" t="s">
        <v>16</v>
      </c>
      <c r="F6" s="812"/>
      <c r="G6" s="812"/>
      <c r="H6" s="839" t="s">
        <v>17</v>
      </c>
      <c r="I6" s="812"/>
      <c r="J6" s="812"/>
      <c r="K6" s="840" t="s">
        <v>344</v>
      </c>
    </row>
    <row r="7" spans="1:11" ht="18.75" customHeight="1" thickBot="1">
      <c r="A7" s="814"/>
      <c r="B7" s="806" t="s">
        <v>18</v>
      </c>
      <c r="C7" s="807"/>
      <c r="D7" s="808"/>
      <c r="E7" s="806" t="s">
        <v>19</v>
      </c>
      <c r="F7" s="807"/>
      <c r="G7" s="807"/>
      <c r="H7" s="821" t="s">
        <v>5</v>
      </c>
      <c r="I7" s="822"/>
      <c r="J7" s="822"/>
      <c r="K7" s="840"/>
    </row>
    <row r="8" spans="1:11" ht="18" customHeight="1">
      <c r="A8" s="814"/>
      <c r="B8" s="555" t="s">
        <v>0</v>
      </c>
      <c r="C8" s="94" t="s">
        <v>1</v>
      </c>
      <c r="D8" s="94" t="s">
        <v>46</v>
      </c>
      <c r="E8" s="555" t="s">
        <v>0</v>
      </c>
      <c r="F8" s="555" t="s">
        <v>1</v>
      </c>
      <c r="G8" s="555" t="s">
        <v>46</v>
      </c>
      <c r="H8" s="559" t="s">
        <v>0</v>
      </c>
      <c r="I8" s="555" t="s">
        <v>1</v>
      </c>
      <c r="J8" s="94" t="s">
        <v>46</v>
      </c>
      <c r="K8" s="840"/>
    </row>
    <row r="9" spans="1:11" ht="18" customHeight="1">
      <c r="A9" s="814"/>
      <c r="B9" s="555" t="s">
        <v>24</v>
      </c>
      <c r="C9" s="555" t="s">
        <v>25</v>
      </c>
      <c r="D9" s="77" t="s">
        <v>5</v>
      </c>
      <c r="E9" s="555" t="s">
        <v>24</v>
      </c>
      <c r="F9" s="555" t="s">
        <v>25</v>
      </c>
      <c r="G9" s="77" t="s">
        <v>5</v>
      </c>
      <c r="H9" s="559" t="s">
        <v>24</v>
      </c>
      <c r="I9" s="555" t="s">
        <v>25</v>
      </c>
      <c r="J9" s="77" t="s">
        <v>5</v>
      </c>
      <c r="K9" s="840"/>
    </row>
    <row r="10" spans="1:11" ht="21" customHeight="1">
      <c r="A10" s="327" t="s">
        <v>345</v>
      </c>
      <c r="B10" s="79">
        <v>6823.0622187438858</v>
      </c>
      <c r="C10" s="79">
        <v>3882.4629376989542</v>
      </c>
      <c r="D10" s="79">
        <v>5938.4688098495208</v>
      </c>
      <c r="E10" s="79">
        <v>1855.098604395037</v>
      </c>
      <c r="F10" s="79">
        <v>1382.4447584789311</v>
      </c>
      <c r="G10" s="79">
        <v>1755.2292376389473</v>
      </c>
      <c r="H10" s="121">
        <v>2256.7192749359401</v>
      </c>
      <c r="I10" s="79">
        <v>1691.868970563404</v>
      </c>
      <c r="J10" s="79">
        <v>2132.8049735149216</v>
      </c>
      <c r="K10" s="331" t="s">
        <v>253</v>
      </c>
    </row>
    <row r="11" spans="1:11" ht="21" customHeight="1">
      <c r="A11" s="329" t="s">
        <v>346</v>
      </c>
      <c r="B11" s="23">
        <v>6455.6592732231666</v>
      </c>
      <c r="C11" s="23">
        <v>4565.1342617389755</v>
      </c>
      <c r="D11" s="23">
        <v>6108.8597255428549</v>
      </c>
      <c r="E11" s="23">
        <v>1956.2839985110893</v>
      </c>
      <c r="F11" s="23">
        <v>1483.5479901624803</v>
      </c>
      <c r="G11" s="23">
        <v>1867.2719583258684</v>
      </c>
      <c r="H11" s="122">
        <v>2156.7633549041998</v>
      </c>
      <c r="I11" s="23">
        <v>1616.7102903962473</v>
      </c>
      <c r="J11" s="23">
        <v>2055.1921566180622</v>
      </c>
      <c r="K11" s="332" t="s">
        <v>347</v>
      </c>
    </row>
    <row r="12" spans="1:11" ht="30" customHeight="1">
      <c r="A12" s="327" t="s">
        <v>567</v>
      </c>
      <c r="B12" s="79">
        <v>5053.4955521610209</v>
      </c>
      <c r="C12" s="79">
        <v>3527.17900656045</v>
      </c>
      <c r="D12" s="79">
        <v>4919.9616267628735</v>
      </c>
      <c r="E12" s="79">
        <v>2071.3892537002293</v>
      </c>
      <c r="F12" s="79">
        <v>1898.698438497707</v>
      </c>
      <c r="G12" s="79">
        <v>2055.7249722250012</v>
      </c>
      <c r="H12" s="121">
        <v>2251.9337018077367</v>
      </c>
      <c r="I12" s="79">
        <v>1993.6797857220947</v>
      </c>
      <c r="J12" s="79">
        <v>2228.5584098161939</v>
      </c>
      <c r="K12" s="331" t="s">
        <v>624</v>
      </c>
    </row>
    <row r="13" spans="1:11" ht="21" customHeight="1">
      <c r="A13" s="329" t="s">
        <v>348</v>
      </c>
      <c r="B13" s="23">
        <v>6845.6538148027385</v>
      </c>
      <c r="C13" s="23">
        <v>4324.2400176645933</v>
      </c>
      <c r="D13" s="23">
        <v>6478.5935003776985</v>
      </c>
      <c r="E13" s="23">
        <v>2128.679421255385</v>
      </c>
      <c r="F13" s="23">
        <v>1577.6644904882594</v>
      </c>
      <c r="G13" s="23">
        <v>2051.090264185319</v>
      </c>
      <c r="H13" s="122">
        <v>2667.2080454084376</v>
      </c>
      <c r="I13" s="23">
        <v>1902.1897510598978</v>
      </c>
      <c r="J13" s="23">
        <v>2559.0664787423411</v>
      </c>
      <c r="K13" s="332" t="s">
        <v>254</v>
      </c>
    </row>
    <row r="14" spans="1:11" ht="21" customHeight="1">
      <c r="A14" s="327" t="s">
        <v>349</v>
      </c>
      <c r="B14" s="79">
        <v>8178.7069773812991</v>
      </c>
      <c r="C14" s="79">
        <v>5748.2777251902617</v>
      </c>
      <c r="D14" s="79">
        <v>7977.1214693523771</v>
      </c>
      <c r="E14" s="79">
        <v>2287.1138129184737</v>
      </c>
      <c r="F14" s="79">
        <v>1725.6814098287748</v>
      </c>
      <c r="G14" s="79">
        <v>2220.3731249382095</v>
      </c>
      <c r="H14" s="121">
        <v>3165.4973297743941</v>
      </c>
      <c r="I14" s="79">
        <v>2148.5118183880509</v>
      </c>
      <c r="J14" s="79">
        <v>3049.868050863909</v>
      </c>
      <c r="K14" s="331" t="s">
        <v>255</v>
      </c>
    </row>
    <row r="15" spans="1:11" ht="21" customHeight="1">
      <c r="A15" s="329" t="s">
        <v>350</v>
      </c>
      <c r="B15" s="23">
        <v>9103.3301183059702</v>
      </c>
      <c r="C15" s="23">
        <v>5230.6622396484581</v>
      </c>
      <c r="D15" s="23">
        <v>8862.2437455623312</v>
      </c>
      <c r="E15" s="23">
        <v>2852.6242529686406</v>
      </c>
      <c r="F15" s="23">
        <v>1796.357806037757</v>
      </c>
      <c r="G15" s="23">
        <v>2765.9769769943041</v>
      </c>
      <c r="H15" s="122">
        <v>6069.1338651170408</v>
      </c>
      <c r="I15" s="23">
        <v>3309.3998843139107</v>
      </c>
      <c r="J15" s="23">
        <v>5870.5451126510234</v>
      </c>
      <c r="K15" s="332" t="s">
        <v>351</v>
      </c>
    </row>
    <row r="16" spans="1:11" ht="21" customHeight="1">
      <c r="A16" s="327" t="s">
        <v>352</v>
      </c>
      <c r="B16" s="79">
        <v>10814.108954261954</v>
      </c>
      <c r="C16" s="79">
        <v>9345.833940206976</v>
      </c>
      <c r="D16" s="79">
        <v>10531.206587489678</v>
      </c>
      <c r="E16" s="79">
        <v>4574.0277606539667</v>
      </c>
      <c r="F16" s="79">
        <v>4734.8151288262497</v>
      </c>
      <c r="G16" s="79">
        <v>4584.9592615119727</v>
      </c>
      <c r="H16" s="121">
        <v>7639.867998900927</v>
      </c>
      <c r="I16" s="79">
        <v>8237.4124361451522</v>
      </c>
      <c r="J16" s="79">
        <v>7719.7731652348266</v>
      </c>
      <c r="K16" s="331" t="s">
        <v>353</v>
      </c>
    </row>
    <row r="17" spans="1:11" ht="21" customHeight="1">
      <c r="A17" s="329" t="s">
        <v>354</v>
      </c>
      <c r="B17" s="23">
        <v>13181.217031988683</v>
      </c>
      <c r="C17" s="23">
        <v>10629.342270515732</v>
      </c>
      <c r="D17" s="23">
        <v>12326.483401669177</v>
      </c>
      <c r="E17" s="23">
        <v>8254.4622863234235</v>
      </c>
      <c r="F17" s="23">
        <v>7751.6187772616413</v>
      </c>
      <c r="G17" s="23">
        <v>8217.7656536770519</v>
      </c>
      <c r="H17" s="122">
        <v>10687.180025537655</v>
      </c>
      <c r="I17" s="23">
        <v>10231.877406134376</v>
      </c>
      <c r="J17" s="23">
        <v>10585.226966712751</v>
      </c>
      <c r="K17" s="332" t="s">
        <v>256</v>
      </c>
    </row>
    <row r="18" spans="1:11" ht="21" customHeight="1">
      <c r="A18" s="327" t="s">
        <v>355</v>
      </c>
      <c r="B18" s="79">
        <v>17091.532326555865</v>
      </c>
      <c r="C18" s="79">
        <v>11628.717986587897</v>
      </c>
      <c r="D18" s="79">
        <v>16052.623469395501</v>
      </c>
      <c r="E18" s="79">
        <v>11325.842852137352</v>
      </c>
      <c r="F18" s="79">
        <v>12433.486864551347</v>
      </c>
      <c r="G18" s="79">
        <v>11373.186625931488</v>
      </c>
      <c r="H18" s="121">
        <v>13910.579241976626</v>
      </c>
      <c r="I18" s="79">
        <v>11781.320534385715</v>
      </c>
      <c r="J18" s="79">
        <v>13665.766954904695</v>
      </c>
      <c r="K18" s="331" t="s">
        <v>257</v>
      </c>
    </row>
    <row r="19" spans="1:11" ht="22.95" customHeight="1">
      <c r="A19" s="329" t="s">
        <v>114</v>
      </c>
      <c r="B19" s="23">
        <v>27214.495219360448</v>
      </c>
      <c r="C19" s="23">
        <v>20815.484191111893</v>
      </c>
      <c r="D19" s="23">
        <v>25022.913340351934</v>
      </c>
      <c r="E19" s="23">
        <v>17876.621733317126</v>
      </c>
      <c r="F19" s="23">
        <v>14305.811773623042</v>
      </c>
      <c r="G19" s="23">
        <v>17300.353529999389</v>
      </c>
      <c r="H19" s="122">
        <v>21116.875988189353</v>
      </c>
      <c r="I19" s="23">
        <v>18145.783286706042</v>
      </c>
      <c r="J19" s="23">
        <v>20420.025213862154</v>
      </c>
      <c r="K19" s="332" t="s">
        <v>258</v>
      </c>
    </row>
    <row r="20" spans="1:11" ht="21.6">
      <c r="A20" s="83" t="s">
        <v>17</v>
      </c>
      <c r="B20" s="84">
        <v>10675.87020473582</v>
      </c>
      <c r="C20" s="84">
        <v>9602.6433564800809</v>
      </c>
      <c r="D20" s="84">
        <v>10471.797347216318</v>
      </c>
      <c r="E20" s="84">
        <v>3806.9034998145012</v>
      </c>
      <c r="F20" s="84">
        <v>2656.2235849196677</v>
      </c>
      <c r="G20" s="84">
        <v>3681.9307493845195</v>
      </c>
      <c r="H20" s="123">
        <v>6268.319341569224</v>
      </c>
      <c r="I20" s="84">
        <v>6256.8711167345145</v>
      </c>
      <c r="J20" s="84">
        <v>6266.7206073145462</v>
      </c>
      <c r="K20" s="560" t="s">
        <v>5</v>
      </c>
    </row>
    <row r="21" spans="1:11" ht="16.2">
      <c r="A21" s="171" t="s">
        <v>321</v>
      </c>
      <c r="B21" s="171"/>
      <c r="C21" s="171"/>
      <c r="D21" s="171"/>
      <c r="E21" s="171"/>
      <c r="F21" s="171"/>
      <c r="G21" s="171"/>
      <c r="H21" s="171"/>
      <c r="I21" s="171"/>
      <c r="K21" t="s">
        <v>322</v>
      </c>
    </row>
    <row r="24" spans="1:11">
      <c r="B24" s="219"/>
      <c r="C24" s="219"/>
      <c r="D24" s="219"/>
      <c r="E24" s="219"/>
      <c r="F24" s="219"/>
      <c r="G24" s="219"/>
      <c r="H24" s="219"/>
      <c r="I24" s="219"/>
      <c r="J24" s="219"/>
    </row>
  </sheetData>
  <mergeCells count="12">
    <mergeCell ref="K6:K9"/>
    <mergeCell ref="B7:D7"/>
    <mergeCell ref="E7:G7"/>
    <mergeCell ref="H7:J7"/>
    <mergeCell ref="J1:K1"/>
    <mergeCell ref="A3:K3"/>
    <mergeCell ref="A4:K4"/>
    <mergeCell ref="A6:A9"/>
    <mergeCell ref="B6:D6"/>
    <mergeCell ref="E6:G6"/>
    <mergeCell ref="H6:J6"/>
    <mergeCell ref="I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J22"/>
  <sheetViews>
    <sheetView showGridLines="0" rightToLeft="1" view="pageBreakPreview" zoomScale="115" zoomScaleNormal="70" zoomScaleSheetLayoutView="115" workbookViewId="0">
      <selection activeCell="O21" sqref="O21"/>
    </sheetView>
  </sheetViews>
  <sheetFormatPr defaultRowHeight="14.4"/>
  <cols>
    <col min="1" max="1" width="20.77734375" customWidth="1"/>
  </cols>
  <sheetData>
    <row r="1" spans="1:10">
      <c r="G1" s="759" t="s">
        <v>524</v>
      </c>
      <c r="H1" s="759"/>
      <c r="I1" s="759"/>
      <c r="J1" s="759"/>
    </row>
    <row r="2" spans="1:10" ht="61.5" customHeight="1">
      <c r="A2" s="71"/>
      <c r="G2" s="759" t="s">
        <v>539</v>
      </c>
      <c r="H2" s="759"/>
      <c r="I2" s="759"/>
      <c r="J2" s="759"/>
    </row>
    <row r="3" spans="1:10" ht="15">
      <c r="A3" s="772" t="s">
        <v>356</v>
      </c>
      <c r="B3" s="772"/>
      <c r="C3" s="772"/>
      <c r="D3" s="772"/>
      <c r="E3" s="772"/>
      <c r="F3" s="772"/>
      <c r="G3" s="772"/>
      <c r="H3" s="772"/>
      <c r="I3" s="772"/>
      <c r="J3" s="772"/>
    </row>
    <row r="4" spans="1:10" ht="15">
      <c r="A4" s="778" t="s">
        <v>357</v>
      </c>
      <c r="B4" s="778"/>
      <c r="C4" s="778"/>
      <c r="D4" s="778"/>
      <c r="E4" s="778"/>
      <c r="F4" s="778"/>
      <c r="G4" s="778"/>
      <c r="H4" s="778"/>
      <c r="I4" s="778"/>
      <c r="J4" s="778"/>
    </row>
    <row r="5" spans="1:10">
      <c r="A5" s="748" t="s">
        <v>330</v>
      </c>
      <c r="B5" s="748"/>
    </row>
    <row r="6" spans="1:10" ht="15.75" customHeight="1">
      <c r="A6" s="814" t="s">
        <v>44</v>
      </c>
      <c r="B6" s="811" t="s">
        <v>15</v>
      </c>
      <c r="C6" s="812"/>
      <c r="D6" s="813"/>
      <c r="E6" s="811" t="s">
        <v>16</v>
      </c>
      <c r="F6" s="812"/>
      <c r="G6" s="812"/>
      <c r="H6" s="843" t="s">
        <v>17</v>
      </c>
      <c r="I6" s="812"/>
      <c r="J6" s="812"/>
    </row>
    <row r="7" spans="1:10" ht="18" customHeight="1" thickBot="1">
      <c r="A7" s="814"/>
      <c r="B7" s="806" t="s">
        <v>18</v>
      </c>
      <c r="C7" s="807"/>
      <c r="D7" s="808"/>
      <c r="E7" s="806" t="s">
        <v>19</v>
      </c>
      <c r="F7" s="807"/>
      <c r="G7" s="807"/>
      <c r="H7" s="844" t="s">
        <v>5</v>
      </c>
      <c r="I7" s="822"/>
      <c r="J7" s="822"/>
    </row>
    <row r="8" spans="1:10" ht="15.75" customHeight="1">
      <c r="A8" s="842" t="s">
        <v>359</v>
      </c>
      <c r="B8" s="555" t="s">
        <v>0</v>
      </c>
      <c r="C8" s="94" t="s">
        <v>1</v>
      </c>
      <c r="D8" s="94" t="s">
        <v>46</v>
      </c>
      <c r="E8" s="555" t="s">
        <v>0</v>
      </c>
      <c r="F8" s="555" t="s">
        <v>1</v>
      </c>
      <c r="G8" s="555" t="s">
        <v>46</v>
      </c>
      <c r="H8" s="561" t="s">
        <v>0</v>
      </c>
      <c r="I8" s="555" t="s">
        <v>1</v>
      </c>
      <c r="J8" s="94" t="s">
        <v>46</v>
      </c>
    </row>
    <row r="9" spans="1:10">
      <c r="A9" s="842"/>
      <c r="B9" s="555" t="s">
        <v>24</v>
      </c>
      <c r="C9" s="555" t="s">
        <v>25</v>
      </c>
      <c r="D9" s="77" t="s">
        <v>5</v>
      </c>
      <c r="E9" s="555" t="s">
        <v>24</v>
      </c>
      <c r="F9" s="555" t="s">
        <v>25</v>
      </c>
      <c r="G9" s="77" t="s">
        <v>5</v>
      </c>
      <c r="H9" s="561" t="s">
        <v>24</v>
      </c>
      <c r="I9" s="555" t="s">
        <v>25</v>
      </c>
      <c r="J9" s="77" t="s">
        <v>5</v>
      </c>
    </row>
    <row r="10" spans="1:10">
      <c r="A10" s="335" t="s">
        <v>47</v>
      </c>
      <c r="B10" s="615">
        <v>4872.3119930584371</v>
      </c>
      <c r="C10" s="615">
        <v>4364.7389699419937</v>
      </c>
      <c r="D10" s="615">
        <v>4782.6243632749411</v>
      </c>
      <c r="E10" s="615">
        <v>2442.0449938745965</v>
      </c>
      <c r="F10" s="615">
        <v>1875.588051948052</v>
      </c>
      <c r="G10" s="615">
        <v>2342.0422780630961</v>
      </c>
      <c r="H10" s="616">
        <v>3890.8044079613178</v>
      </c>
      <c r="I10" s="615">
        <v>3360.1021071391133</v>
      </c>
      <c r="J10" s="615">
        <v>3797.0637730538479</v>
      </c>
    </row>
    <row r="11" spans="1:10">
      <c r="A11" s="336" t="s">
        <v>48</v>
      </c>
      <c r="B11" s="617">
        <v>6564.1151282844721</v>
      </c>
      <c r="C11" s="617">
        <v>5379.4501404682278</v>
      </c>
      <c r="D11" s="617">
        <v>6433.0867311004449</v>
      </c>
      <c r="E11" s="617">
        <v>2282.2175188102151</v>
      </c>
      <c r="F11" s="617">
        <v>1805.3786786607889</v>
      </c>
      <c r="G11" s="617">
        <v>2216.5992343101207</v>
      </c>
      <c r="H11" s="618">
        <v>4800.927084515808</v>
      </c>
      <c r="I11" s="617">
        <v>3688.2055900883756</v>
      </c>
      <c r="J11" s="617">
        <v>4665.256299827628</v>
      </c>
    </row>
    <row r="12" spans="1:10">
      <c r="A12" s="335" t="s">
        <v>49</v>
      </c>
      <c r="B12" s="615">
        <v>8282.2882095713157</v>
      </c>
      <c r="C12" s="615">
        <v>7503.4341140039687</v>
      </c>
      <c r="D12" s="615">
        <v>8162.8462474757252</v>
      </c>
      <c r="E12" s="615">
        <v>2752.2571902441709</v>
      </c>
      <c r="F12" s="615">
        <v>2211.0142775803788</v>
      </c>
      <c r="G12" s="615">
        <v>2665.468946213346</v>
      </c>
      <c r="H12" s="616">
        <v>5532.3896854903396</v>
      </c>
      <c r="I12" s="615">
        <v>4801.7193788010909</v>
      </c>
      <c r="J12" s="615">
        <v>5417.7852602482017</v>
      </c>
    </row>
    <row r="13" spans="1:10">
      <c r="A13" s="336" t="s">
        <v>50</v>
      </c>
      <c r="B13" s="617">
        <v>9425.5520386058561</v>
      </c>
      <c r="C13" s="617">
        <v>8562.5356892533855</v>
      </c>
      <c r="D13" s="617">
        <v>9280.6449058953349</v>
      </c>
      <c r="E13" s="617">
        <v>3300.9014828623654</v>
      </c>
      <c r="F13" s="617">
        <v>3020.6117558988403</v>
      </c>
      <c r="G13" s="617">
        <v>3259.3168920954981</v>
      </c>
      <c r="H13" s="618">
        <v>6090.2138196432506</v>
      </c>
      <c r="I13" s="617">
        <v>5747.5077421009346</v>
      </c>
      <c r="J13" s="617">
        <v>6036.279856321692</v>
      </c>
    </row>
    <row r="14" spans="1:10">
      <c r="A14" s="335" t="s">
        <v>51</v>
      </c>
      <c r="B14" s="615">
        <v>10795.659353266225</v>
      </c>
      <c r="C14" s="615">
        <v>9759.7487173254394</v>
      </c>
      <c r="D14" s="615">
        <v>10550.175788727656</v>
      </c>
      <c r="E14" s="615">
        <v>3721.800028726173</v>
      </c>
      <c r="F14" s="615">
        <v>2702.2965449072203</v>
      </c>
      <c r="G14" s="615">
        <v>3586.5479704522113</v>
      </c>
      <c r="H14" s="616">
        <v>6110.2983338401064</v>
      </c>
      <c r="I14" s="615">
        <v>6291.85145314694</v>
      </c>
      <c r="J14" s="615">
        <v>6141.331764443049</v>
      </c>
    </row>
    <row r="15" spans="1:10">
      <c r="A15" s="336" t="s">
        <v>52</v>
      </c>
      <c r="B15" s="617">
        <v>12221.982561734068</v>
      </c>
      <c r="C15" s="617">
        <v>10573.15093249589</v>
      </c>
      <c r="D15" s="617">
        <v>11805.086865382815</v>
      </c>
      <c r="E15" s="617">
        <v>3981.7216124328693</v>
      </c>
      <c r="F15" s="617">
        <v>2364.5523468926908</v>
      </c>
      <c r="G15" s="617">
        <v>3786.2982569924011</v>
      </c>
      <c r="H15" s="618">
        <v>6467.5479682066971</v>
      </c>
      <c r="I15" s="617">
        <v>6595.2259920650067</v>
      </c>
      <c r="J15" s="617">
        <v>6488.6566409607713</v>
      </c>
    </row>
    <row r="16" spans="1:10">
      <c r="A16" s="335" t="s">
        <v>53</v>
      </c>
      <c r="B16" s="615">
        <v>14134.268705158485</v>
      </c>
      <c r="C16" s="615">
        <v>12180.950402685194</v>
      </c>
      <c r="D16" s="615">
        <v>13759.47742498381</v>
      </c>
      <c r="E16" s="615">
        <v>3964.0349374951993</v>
      </c>
      <c r="F16" s="615">
        <v>3087.573775639657</v>
      </c>
      <c r="G16" s="615">
        <v>3900.3142088753534</v>
      </c>
      <c r="H16" s="616">
        <v>7083.3071409600707</v>
      </c>
      <c r="I16" s="615">
        <v>8294.4242827692833</v>
      </c>
      <c r="J16" s="615">
        <v>7219.955290184047</v>
      </c>
    </row>
    <row r="17" spans="1:10">
      <c r="A17" s="336" t="s">
        <v>54</v>
      </c>
      <c r="B17" s="617">
        <v>15099.206653618619</v>
      </c>
      <c r="C17" s="617">
        <v>12157.214734691157</v>
      </c>
      <c r="D17" s="617">
        <v>14610.172660648686</v>
      </c>
      <c r="E17" s="617">
        <v>4570.6581149633266</v>
      </c>
      <c r="F17" s="617">
        <v>4032.9286603959972</v>
      </c>
      <c r="G17" s="617">
        <v>4552.8781542857387</v>
      </c>
      <c r="H17" s="618">
        <v>7192.9774602684429</v>
      </c>
      <c r="I17" s="617">
        <v>9387.9447925511668</v>
      </c>
      <c r="J17" s="617">
        <v>7346.7487200210044</v>
      </c>
    </row>
    <row r="18" spans="1:10">
      <c r="A18" s="335" t="s">
        <v>55</v>
      </c>
      <c r="B18" s="615">
        <v>15506.469368458806</v>
      </c>
      <c r="C18" s="615">
        <v>10792.394167306216</v>
      </c>
      <c r="D18" s="615">
        <v>14921.714554991766</v>
      </c>
      <c r="E18" s="615">
        <v>4803.8940461887269</v>
      </c>
      <c r="F18" s="615">
        <v>3307.9241026780755</v>
      </c>
      <c r="G18" s="615">
        <v>4771.4029435047887</v>
      </c>
      <c r="H18" s="616">
        <v>6783.9404182165481</v>
      </c>
      <c r="I18" s="615">
        <v>7734.935993463162</v>
      </c>
      <c r="J18" s="615">
        <v>6824.2760527476084</v>
      </c>
    </row>
    <row r="19" spans="1:10">
      <c r="A19" s="336" t="s">
        <v>56</v>
      </c>
      <c r="B19" s="617">
        <v>15721.352196448297</v>
      </c>
      <c r="C19" s="617">
        <v>6041.4008755472169</v>
      </c>
      <c r="D19" s="617">
        <v>14563.494464392579</v>
      </c>
      <c r="E19" s="617">
        <v>5284.1262043656889</v>
      </c>
      <c r="F19" s="617">
        <v>4664.0283842794761</v>
      </c>
      <c r="G19" s="617">
        <v>5278.6387985875963</v>
      </c>
      <c r="H19" s="618">
        <v>5850.2937592182889</v>
      </c>
      <c r="I19" s="617">
        <v>5305.945788399883</v>
      </c>
      <c r="J19" s="617">
        <v>5841.8194663121449</v>
      </c>
    </row>
    <row r="20" spans="1:10">
      <c r="A20" s="335" t="s">
        <v>514</v>
      </c>
      <c r="B20" s="615">
        <v>32183.886232163517</v>
      </c>
      <c r="C20" s="615">
        <v>0</v>
      </c>
      <c r="D20" s="615">
        <v>33725.344003085229</v>
      </c>
      <c r="E20" s="615">
        <v>4936.1974559976334</v>
      </c>
      <c r="F20" s="615">
        <v>2357</v>
      </c>
      <c r="G20" s="615">
        <v>4926.9931152821791</v>
      </c>
      <c r="H20" s="616">
        <v>6351.5271233974363</v>
      </c>
      <c r="I20" s="615">
        <v>25938.120943952803</v>
      </c>
      <c r="J20" s="615">
        <v>6417.8070354066222</v>
      </c>
    </row>
    <row r="21" spans="1:10">
      <c r="A21" s="83" t="s">
        <v>27</v>
      </c>
      <c r="B21" s="619">
        <v>10675.87020473582</v>
      </c>
      <c r="C21" s="619">
        <v>9602.6433564800809</v>
      </c>
      <c r="D21" s="619">
        <v>10471.797347216318</v>
      </c>
      <c r="E21" s="619">
        <v>3806.9034998145012</v>
      </c>
      <c r="F21" s="619">
        <v>2656.2235849196677</v>
      </c>
      <c r="G21" s="619">
        <v>3681.9307493845195</v>
      </c>
      <c r="H21" s="620">
        <v>6268.319341569224</v>
      </c>
      <c r="I21" s="619">
        <v>6256.8711167345145</v>
      </c>
      <c r="J21" s="619">
        <v>6266.7206073145462</v>
      </c>
    </row>
    <row r="22" spans="1:10" ht="16.2">
      <c r="A22" s="171" t="s">
        <v>321</v>
      </c>
      <c r="B22" s="171"/>
      <c r="C22" s="171"/>
      <c r="D22" s="171"/>
      <c r="E22" s="171"/>
      <c r="F22" s="171"/>
      <c r="G22" s="171"/>
      <c r="H22" s="171"/>
      <c r="I22" s="171"/>
      <c r="J22" t="s">
        <v>322</v>
      </c>
    </row>
  </sheetData>
  <mergeCells count="13">
    <mergeCell ref="A8:A9"/>
    <mergeCell ref="G1:J1"/>
    <mergeCell ref="G2:J2"/>
    <mergeCell ref="A3:J3"/>
    <mergeCell ref="A4:J4"/>
    <mergeCell ref="A5:B5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30"/>
  <sheetViews>
    <sheetView showGridLines="0" rightToLeft="1" view="pageBreakPreview" zoomScale="85" zoomScaleNormal="100" zoomScaleSheetLayoutView="85" workbookViewId="0">
      <selection activeCell="F26" sqref="F26"/>
    </sheetView>
  </sheetViews>
  <sheetFormatPr defaultRowHeight="14.4"/>
  <cols>
    <col min="1" max="1" width="27.88671875" customWidth="1"/>
    <col min="2" max="4" width="11.88671875" customWidth="1"/>
    <col min="5" max="5" width="12.33203125" customWidth="1"/>
    <col min="6" max="6" width="11.88671875" customWidth="1"/>
    <col min="7" max="7" width="16.21875" customWidth="1"/>
    <col min="8" max="8" width="15.33203125" customWidth="1"/>
    <col min="9" max="9" width="15.109375" customWidth="1"/>
    <col min="10" max="10" width="13.88671875" customWidth="1"/>
  </cols>
  <sheetData>
    <row r="1" spans="1:10">
      <c r="A1" s="1"/>
      <c r="B1" s="1"/>
      <c r="C1" s="1"/>
      <c r="D1" s="1"/>
      <c r="E1" s="1"/>
      <c r="H1" s="736" t="s">
        <v>524</v>
      </c>
      <c r="I1" s="736"/>
      <c r="J1" s="736"/>
    </row>
    <row r="2" spans="1:10">
      <c r="A2" s="2"/>
      <c r="B2" s="2"/>
      <c r="C2" s="2"/>
      <c r="D2" s="2"/>
      <c r="E2" s="2"/>
      <c r="F2" s="2"/>
      <c r="G2" s="753" t="s">
        <v>525</v>
      </c>
      <c r="H2" s="753"/>
      <c r="I2" s="753"/>
      <c r="J2" s="753"/>
    </row>
    <row r="3" spans="1:10" ht="15">
      <c r="A3" s="739" t="s">
        <v>550</v>
      </c>
      <c r="B3" s="739"/>
      <c r="C3" s="739"/>
      <c r="D3" s="739"/>
      <c r="E3" s="739"/>
      <c r="F3" s="739"/>
      <c r="G3" s="739"/>
      <c r="H3" s="739"/>
      <c r="I3" s="739"/>
      <c r="J3" s="739"/>
    </row>
    <row r="4" spans="1:10" ht="15">
      <c r="A4" s="755" t="s">
        <v>554</v>
      </c>
      <c r="B4" s="755"/>
      <c r="C4" s="755"/>
      <c r="D4" s="755"/>
      <c r="E4" s="755"/>
      <c r="F4" s="755"/>
      <c r="G4" s="755"/>
      <c r="H4" s="755"/>
      <c r="I4" s="755"/>
      <c r="J4" s="755"/>
    </row>
    <row r="5" spans="1:10">
      <c r="A5" s="664" t="s">
        <v>277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0" ht="21" customHeight="1">
      <c r="A6" s="738" t="s">
        <v>313</v>
      </c>
      <c r="B6" s="740" t="s">
        <v>15</v>
      </c>
      <c r="C6" s="741"/>
      <c r="D6" s="741"/>
      <c r="E6" s="740" t="s">
        <v>16</v>
      </c>
      <c r="F6" s="741"/>
      <c r="G6" s="741"/>
      <c r="H6" s="746" t="s">
        <v>17</v>
      </c>
      <c r="I6" s="746"/>
      <c r="J6" s="746"/>
    </row>
    <row r="7" spans="1:10" ht="15.6" thickBot="1">
      <c r="A7" s="738"/>
      <c r="B7" s="744" t="s">
        <v>18</v>
      </c>
      <c r="C7" s="745"/>
      <c r="D7" s="745"/>
      <c r="E7" s="742" t="s">
        <v>19</v>
      </c>
      <c r="F7" s="743"/>
      <c r="G7" s="743"/>
      <c r="H7" s="747" t="s">
        <v>5</v>
      </c>
      <c r="I7" s="747"/>
      <c r="J7" s="747"/>
    </row>
    <row r="8" spans="1:10" ht="15">
      <c r="A8" s="738" t="s">
        <v>314</v>
      </c>
      <c r="B8" s="661" t="s">
        <v>21</v>
      </c>
      <c r="C8" s="9" t="s">
        <v>22</v>
      </c>
      <c r="D8" s="9" t="s">
        <v>23</v>
      </c>
      <c r="E8" s="661" t="s">
        <v>21</v>
      </c>
      <c r="F8" s="661" t="s">
        <v>22</v>
      </c>
      <c r="G8" s="9" t="s">
        <v>23</v>
      </c>
      <c r="H8" s="663" t="s">
        <v>21</v>
      </c>
      <c r="I8" s="663" t="s">
        <v>22</v>
      </c>
      <c r="J8" s="663" t="s">
        <v>23</v>
      </c>
    </row>
    <row r="9" spans="1:10" ht="15">
      <c r="A9" s="738"/>
      <c r="B9" s="10" t="s">
        <v>24</v>
      </c>
      <c r="C9" s="10" t="s">
        <v>25</v>
      </c>
      <c r="D9" s="10" t="s">
        <v>5</v>
      </c>
      <c r="E9" s="10" t="s">
        <v>24</v>
      </c>
      <c r="F9" s="10" t="s">
        <v>25</v>
      </c>
      <c r="G9" s="10" t="s">
        <v>5</v>
      </c>
      <c r="H9" s="662" t="s">
        <v>24</v>
      </c>
      <c r="I9" s="662" t="s">
        <v>25</v>
      </c>
      <c r="J9" s="662" t="s">
        <v>5</v>
      </c>
    </row>
    <row r="10" spans="1:10" ht="30">
      <c r="A10" s="668" t="s">
        <v>557</v>
      </c>
      <c r="B10" s="291">
        <v>869820</v>
      </c>
      <c r="C10" s="292">
        <v>521343</v>
      </c>
      <c r="D10" s="665">
        <f>SUM(B10:C10)</f>
        <v>1391163</v>
      </c>
      <c r="E10" s="292">
        <v>46948</v>
      </c>
      <c r="F10" s="291">
        <v>31063</v>
      </c>
      <c r="G10" s="665">
        <f>SUM(E10:F10)</f>
        <v>78011</v>
      </c>
      <c r="H10" s="16">
        <f>B10+E10</f>
        <v>916768</v>
      </c>
      <c r="I10" s="16">
        <f>C10+F10</f>
        <v>552406</v>
      </c>
      <c r="J10" s="16">
        <f>SUM(H10:I10)</f>
        <v>1469174</v>
      </c>
    </row>
    <row r="11" spans="1:10" ht="30">
      <c r="A11" s="669" t="s">
        <v>559</v>
      </c>
      <c r="B11" s="293">
        <v>1173765</v>
      </c>
      <c r="C11" s="294">
        <v>545059</v>
      </c>
      <c r="D11" s="666">
        <f>SUM(B11:C11)</f>
        <v>1718824</v>
      </c>
      <c r="E11" s="294">
        <v>6916213</v>
      </c>
      <c r="F11" s="293">
        <v>212441</v>
      </c>
      <c r="G11" s="666">
        <f>SUM(E11:F11)</f>
        <v>7128654</v>
      </c>
      <c r="H11" s="18">
        <f>B11+E11</f>
        <v>8089978</v>
      </c>
      <c r="I11" s="18">
        <f>C11+F11</f>
        <v>757500</v>
      </c>
      <c r="J11" s="18">
        <f>SUM(H11:I11)</f>
        <v>8847478</v>
      </c>
    </row>
    <row r="12" spans="1:10" ht="15">
      <c r="A12" s="11" t="s">
        <v>26</v>
      </c>
      <c r="B12" s="665">
        <f t="shared" ref="B12:J12" si="0">B10+B11</f>
        <v>2043585</v>
      </c>
      <c r="C12" s="665">
        <f t="shared" si="0"/>
        <v>1066402</v>
      </c>
      <c r="D12" s="665">
        <f t="shared" si="0"/>
        <v>3109987</v>
      </c>
      <c r="E12" s="665">
        <f t="shared" si="0"/>
        <v>6963161</v>
      </c>
      <c r="F12" s="665">
        <f t="shared" si="0"/>
        <v>243504</v>
      </c>
      <c r="G12" s="665">
        <f t="shared" si="0"/>
        <v>7206665</v>
      </c>
      <c r="H12" s="665">
        <f t="shared" si="0"/>
        <v>9006746</v>
      </c>
      <c r="I12" s="665">
        <f t="shared" si="0"/>
        <v>1309906</v>
      </c>
      <c r="J12" s="665">
        <f t="shared" si="0"/>
        <v>10316652</v>
      </c>
    </row>
    <row r="13" spans="1:10" ht="30">
      <c r="A13" s="669" t="s">
        <v>558</v>
      </c>
      <c r="B13" s="295">
        <v>0</v>
      </c>
      <c r="C13" s="296">
        <v>0</v>
      </c>
      <c r="D13" s="295">
        <f>SUM(B13+C13)</f>
        <v>0</v>
      </c>
      <c r="E13" s="19">
        <v>1659729</v>
      </c>
      <c r="F13" s="666">
        <v>711661</v>
      </c>
      <c r="G13" s="666">
        <f>SUM(E13+F13)</f>
        <v>2371390</v>
      </c>
      <c r="H13" s="18">
        <f>B13+E13</f>
        <v>1659729</v>
      </c>
      <c r="I13" s="18">
        <f>C13+F13</f>
        <v>711661</v>
      </c>
      <c r="J13" s="18">
        <f>H13+I13</f>
        <v>2371390</v>
      </c>
    </row>
    <row r="14" spans="1:10" ht="15.6">
      <c r="A14" s="14" t="s">
        <v>27</v>
      </c>
      <c r="B14" s="297">
        <f>SUM(B12:B13)</f>
        <v>2043585</v>
      </c>
      <c r="C14" s="297">
        <f>SUM(C12:C13)</f>
        <v>1066402</v>
      </c>
      <c r="D14" s="297">
        <f t="shared" ref="D14:J14" si="1">SUM(D12:D13)</f>
        <v>3109987</v>
      </c>
      <c r="E14" s="297">
        <f t="shared" si="1"/>
        <v>8622890</v>
      </c>
      <c r="F14" s="297">
        <f t="shared" si="1"/>
        <v>955165</v>
      </c>
      <c r="G14" s="297">
        <f t="shared" si="1"/>
        <v>9578055</v>
      </c>
      <c r="H14" s="297">
        <f t="shared" si="1"/>
        <v>10666475</v>
      </c>
      <c r="I14" s="297">
        <f t="shared" si="1"/>
        <v>2021567</v>
      </c>
      <c r="J14" s="297">
        <f t="shared" si="1"/>
        <v>12688042</v>
      </c>
    </row>
    <row r="15" spans="1:10">
      <c r="A15" s="748" t="s">
        <v>555</v>
      </c>
      <c r="B15" s="748"/>
      <c r="C15" s="748"/>
      <c r="D15" s="32"/>
      <c r="E15" s="32"/>
      <c r="F15" s="32"/>
      <c r="G15" s="32"/>
      <c r="H15" s="32"/>
      <c r="I15" s="32"/>
      <c r="J15" s="32" t="s">
        <v>31</v>
      </c>
    </row>
    <row r="16" spans="1:10">
      <c r="A16" s="611" t="s">
        <v>553</v>
      </c>
      <c r="B16" s="667"/>
      <c r="C16" s="667"/>
      <c r="D16" s="32"/>
      <c r="E16" s="32"/>
      <c r="F16" s="32"/>
      <c r="G16" s="32"/>
      <c r="H16" s="32"/>
      <c r="I16" s="32"/>
      <c r="J16" s="32"/>
    </row>
    <row r="17" spans="1:11">
      <c r="A17" s="667"/>
      <c r="B17" s="667"/>
      <c r="C17" s="667"/>
      <c r="D17" s="32"/>
      <c r="E17" s="32"/>
      <c r="F17" s="32"/>
      <c r="G17" s="32"/>
      <c r="H17" s="32"/>
      <c r="I17" s="32"/>
      <c r="J17" s="41" t="s">
        <v>556</v>
      </c>
    </row>
    <row r="18" spans="1:11">
      <c r="A18" s="748" t="s">
        <v>552</v>
      </c>
      <c r="B18" s="748"/>
      <c r="C18" s="248"/>
      <c r="D18" s="32"/>
      <c r="E18" s="32"/>
      <c r="F18" s="32"/>
      <c r="G18" s="32"/>
      <c r="H18" s="32"/>
      <c r="I18" s="32"/>
      <c r="J18" s="34" t="s">
        <v>551</v>
      </c>
    </row>
    <row r="19" spans="1:11">
      <c r="A19" s="641" t="s">
        <v>83</v>
      </c>
      <c r="B19" s="641"/>
      <c r="C19" s="641"/>
      <c r="D19" s="641"/>
      <c r="E19" s="641"/>
      <c r="F19" s="641"/>
      <c r="G19" s="32"/>
      <c r="H19" s="531"/>
      <c r="I19" s="531"/>
      <c r="J19" s="531"/>
    </row>
    <row r="20" spans="1:11" ht="18">
      <c r="A20" s="737" t="s">
        <v>84</v>
      </c>
      <c r="B20" s="737"/>
      <c r="C20" s="737"/>
      <c r="D20" s="737"/>
      <c r="E20" s="737"/>
      <c r="F20" s="737"/>
      <c r="G20" s="737"/>
      <c r="H20" s="737"/>
      <c r="I20" s="737"/>
      <c r="J20" s="737"/>
    </row>
    <row r="22" spans="1:11">
      <c r="A22" s="748" t="s">
        <v>646</v>
      </c>
      <c r="B22" s="748"/>
      <c r="C22" s="748"/>
      <c r="D22" s="748"/>
      <c r="E22" s="748"/>
      <c r="F22" s="705"/>
      <c r="G22" s="705"/>
      <c r="H22" s="754" t="s">
        <v>647</v>
      </c>
      <c r="I22" s="754"/>
      <c r="J22" s="754"/>
    </row>
    <row r="25" spans="1:11">
      <c r="D25" s="686"/>
    </row>
    <row r="26" spans="1:11">
      <c r="D26" s="686"/>
    </row>
    <row r="28" spans="1:11">
      <c r="C28" s="219"/>
      <c r="D28" s="219"/>
      <c r="E28" s="219"/>
      <c r="F28" s="219"/>
      <c r="G28" s="219"/>
      <c r="H28" s="219"/>
      <c r="I28" s="219"/>
      <c r="J28" s="219"/>
      <c r="K28" s="219"/>
    </row>
    <row r="29" spans="1:11">
      <c r="C29" s="219"/>
      <c r="D29" s="219"/>
      <c r="E29" s="219"/>
      <c r="F29" s="219"/>
      <c r="G29" s="219"/>
      <c r="H29" s="219"/>
      <c r="I29" s="219"/>
      <c r="J29" s="219"/>
      <c r="K29" s="219"/>
    </row>
    <row r="30" spans="1:11">
      <c r="D30" s="686"/>
    </row>
  </sheetData>
  <mergeCells count="18">
    <mergeCell ref="A15:C15"/>
    <mergeCell ref="A18:B18"/>
    <mergeCell ref="A22:C22"/>
    <mergeCell ref="D22:E22"/>
    <mergeCell ref="H22:J22"/>
    <mergeCell ref="A20:J20"/>
    <mergeCell ref="H1:J1"/>
    <mergeCell ref="G2:J2"/>
    <mergeCell ref="A3:J3"/>
    <mergeCell ref="A4:J4"/>
    <mergeCell ref="A6:A7"/>
    <mergeCell ref="B6:D6"/>
    <mergeCell ref="E6:G6"/>
    <mergeCell ref="H6:J6"/>
    <mergeCell ref="B7:D7"/>
    <mergeCell ref="E7:G7"/>
    <mergeCell ref="H7:J7"/>
    <mergeCell ref="A8:A9"/>
  </mergeCells>
  <pageMargins left="0.23622047244094488" right="0.23622047244094488" top="0.74803149606299213" bottom="0.74803149606299213" header="0" footer="0"/>
  <pageSetup scale="58" orientation="portrait" horizontalDpi="4294967295" verticalDpi="4294967295" r:id="rId1"/>
  <colBreaks count="1" manualBreakCount="1">
    <brk id="10" max="19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G12"/>
  <sheetViews>
    <sheetView showGridLines="0" rightToLeft="1" view="pageBreakPreview" zoomScale="145" zoomScaleNormal="70" zoomScaleSheetLayoutView="145" workbookViewId="0">
      <selection activeCell="C14" sqref="C14"/>
    </sheetView>
  </sheetViews>
  <sheetFormatPr defaultRowHeight="14.4"/>
  <cols>
    <col min="1" max="1" width="21.33203125" customWidth="1"/>
    <col min="2" max="2" width="19.77734375" customWidth="1"/>
    <col min="3" max="3" width="18.6640625" customWidth="1"/>
    <col min="4" max="4" width="21.109375" customWidth="1"/>
    <col min="5" max="5" width="27.6640625" customWidth="1"/>
  </cols>
  <sheetData>
    <row r="1" spans="1:7">
      <c r="D1" s="759" t="s">
        <v>561</v>
      </c>
      <c r="E1" s="759"/>
    </row>
    <row r="2" spans="1:7" ht="61.5" customHeight="1">
      <c r="A2" s="71"/>
      <c r="D2" s="841" t="s">
        <v>539</v>
      </c>
      <c r="E2" s="841"/>
      <c r="F2" s="841"/>
      <c r="G2" s="841"/>
    </row>
    <row r="3" spans="1:7" ht="15">
      <c r="A3" s="772" t="s">
        <v>360</v>
      </c>
      <c r="B3" s="772"/>
      <c r="C3" s="772"/>
      <c r="D3" s="772"/>
      <c r="E3" s="772"/>
    </row>
    <row r="4" spans="1:7" ht="15">
      <c r="A4" s="773" t="s">
        <v>361</v>
      </c>
      <c r="B4" s="773"/>
      <c r="C4" s="773"/>
      <c r="D4" s="773"/>
      <c r="E4" s="773"/>
    </row>
    <row r="5" spans="1:7">
      <c r="A5" s="634" t="s">
        <v>343</v>
      </c>
    </row>
    <row r="6" spans="1:7" ht="18" customHeight="1">
      <c r="A6" s="847" t="s">
        <v>319</v>
      </c>
      <c r="B6" s="848"/>
      <c r="C6" s="563" t="s">
        <v>0</v>
      </c>
      <c r="D6" s="563" t="s">
        <v>1</v>
      </c>
      <c r="E6" s="337" t="s">
        <v>17</v>
      </c>
    </row>
    <row r="7" spans="1:7" ht="18" customHeight="1">
      <c r="A7" s="845" t="s">
        <v>320</v>
      </c>
      <c r="B7" s="846"/>
      <c r="C7" s="562" t="s">
        <v>24</v>
      </c>
      <c r="D7" s="562" t="s">
        <v>25</v>
      </c>
      <c r="E7" s="337" t="s">
        <v>5</v>
      </c>
    </row>
    <row r="8" spans="1:7" ht="26.4" customHeight="1">
      <c r="A8" s="306" t="s">
        <v>15</v>
      </c>
      <c r="B8" s="307" t="s">
        <v>18</v>
      </c>
      <c r="C8" s="621">
        <v>4692683</v>
      </c>
      <c r="D8" s="622">
        <v>1397212</v>
      </c>
      <c r="E8" s="623">
        <f>SUM(C8:D8)</f>
        <v>6089895</v>
      </c>
    </row>
    <row r="9" spans="1:7" ht="26.4" customHeight="1">
      <c r="A9" s="310" t="s">
        <v>16</v>
      </c>
      <c r="B9" s="311" t="s">
        <v>19</v>
      </c>
      <c r="C9" s="624">
        <v>7234091</v>
      </c>
      <c r="D9" s="625">
        <v>905079</v>
      </c>
      <c r="E9" s="626">
        <f>SUM(C9:D9)</f>
        <v>8139170</v>
      </c>
    </row>
    <row r="10" spans="1:7" ht="26.4" customHeight="1">
      <c r="A10" s="337" t="s">
        <v>17</v>
      </c>
      <c r="B10" s="342" t="s">
        <v>5</v>
      </c>
      <c r="C10" s="627">
        <f>SUM(C8:C9)</f>
        <v>11926774</v>
      </c>
      <c r="D10" s="627">
        <f>SUM(D8:D9)</f>
        <v>2302291</v>
      </c>
      <c r="E10" s="628">
        <f>SUM(E8:E9)</f>
        <v>14229065</v>
      </c>
    </row>
    <row r="11" spans="1:7" ht="16.2">
      <c r="A11" s="171" t="s">
        <v>321</v>
      </c>
      <c r="B11" s="171"/>
      <c r="C11" s="171"/>
      <c r="D11" s="171"/>
      <c r="E11" t="s">
        <v>322</v>
      </c>
    </row>
    <row r="12" spans="1:7">
      <c r="C12" s="219"/>
      <c r="D12" s="219"/>
      <c r="E12" s="219"/>
    </row>
  </sheetData>
  <mergeCells count="6">
    <mergeCell ref="A7:B7"/>
    <mergeCell ref="D1:E1"/>
    <mergeCell ref="A3:E3"/>
    <mergeCell ref="A4:E4"/>
    <mergeCell ref="A6:B6"/>
    <mergeCell ref="D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</sheetPr>
  <dimension ref="A1:G11"/>
  <sheetViews>
    <sheetView showGridLines="0" showRowColHeaders="0" rightToLeft="1" view="pageBreakPreview" zoomScale="160" zoomScaleNormal="100" zoomScaleSheetLayoutView="160" workbookViewId="0">
      <selection activeCell="E14" sqref="E14"/>
    </sheetView>
  </sheetViews>
  <sheetFormatPr defaultRowHeight="14.4"/>
  <cols>
    <col min="1" max="4" width="15.77734375" customWidth="1"/>
    <col min="5" max="5" width="19.6640625" customWidth="1"/>
  </cols>
  <sheetData>
    <row r="1" spans="1:7">
      <c r="D1" s="759" t="s">
        <v>524</v>
      </c>
      <c r="E1" s="759"/>
    </row>
    <row r="2" spans="1:7" ht="61.5" customHeight="1">
      <c r="A2" s="71"/>
      <c r="D2" s="771" t="s">
        <v>539</v>
      </c>
      <c r="E2" s="771"/>
      <c r="F2" s="771"/>
      <c r="G2" s="771"/>
    </row>
    <row r="3" spans="1:7">
      <c r="A3" s="762" t="s">
        <v>540</v>
      </c>
      <c r="B3" s="762"/>
      <c r="C3" s="762"/>
      <c r="D3" s="762"/>
      <c r="E3" s="762"/>
    </row>
    <row r="4" spans="1:7">
      <c r="A4" s="851" t="s">
        <v>541</v>
      </c>
      <c r="B4" s="851"/>
      <c r="C4" s="851"/>
      <c r="D4" s="851"/>
      <c r="E4" s="851"/>
    </row>
    <row r="5" spans="1:7">
      <c r="A5" s="653" t="s">
        <v>358</v>
      </c>
      <c r="B5" s="74"/>
      <c r="C5" s="74"/>
      <c r="D5" s="74"/>
      <c r="E5" s="74"/>
    </row>
    <row r="6" spans="1:7" ht="20.399999999999999" customHeight="1">
      <c r="A6" s="847" t="s">
        <v>34</v>
      </c>
      <c r="B6" s="848"/>
      <c r="C6" s="563" t="s">
        <v>0</v>
      </c>
      <c r="D6" s="563" t="s">
        <v>1</v>
      </c>
      <c r="E6" s="337" t="s">
        <v>17</v>
      </c>
    </row>
    <row r="7" spans="1:7" ht="20.399999999999999" customHeight="1">
      <c r="A7" s="849" t="s">
        <v>35</v>
      </c>
      <c r="B7" s="850"/>
      <c r="C7" s="564" t="s">
        <v>24</v>
      </c>
      <c r="D7" s="564" t="s">
        <v>25</v>
      </c>
      <c r="E7" s="337" t="s">
        <v>5</v>
      </c>
    </row>
    <row r="8" spans="1:7" ht="23.4" customHeight="1">
      <c r="A8" s="343" t="s">
        <v>523</v>
      </c>
      <c r="B8" s="343" t="s">
        <v>522</v>
      </c>
      <c r="C8" s="338">
        <v>4692683</v>
      </c>
      <c r="D8" s="339">
        <v>1397212</v>
      </c>
      <c r="E8" s="340">
        <f>SUM(C8:D8)</f>
        <v>6089895</v>
      </c>
    </row>
    <row r="9" spans="1:7" ht="33.6" customHeight="1">
      <c r="A9" s="341" t="s">
        <v>516</v>
      </c>
      <c r="B9" s="341" t="s">
        <v>517</v>
      </c>
      <c r="C9" s="341">
        <v>4692615</v>
      </c>
      <c r="D9" s="341">
        <v>1394171</v>
      </c>
      <c r="E9" s="341">
        <f>SUM(C9:D9)</f>
        <v>6086786</v>
      </c>
    </row>
    <row r="10" spans="1:7" ht="16.2">
      <c r="A10" s="171" t="s">
        <v>321</v>
      </c>
      <c r="B10" s="171"/>
      <c r="C10" s="171"/>
      <c r="D10" s="171"/>
      <c r="E10" t="s">
        <v>322</v>
      </c>
    </row>
    <row r="11" spans="1:7">
      <c r="C11" s="219"/>
      <c r="D11" s="219"/>
    </row>
  </sheetData>
  <mergeCells count="6">
    <mergeCell ref="A7:B7"/>
    <mergeCell ref="D1:E1"/>
    <mergeCell ref="A3:E3"/>
    <mergeCell ref="A4:E4"/>
    <mergeCell ref="A6:B6"/>
    <mergeCell ref="D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</sheetPr>
  <dimension ref="A1:J23"/>
  <sheetViews>
    <sheetView showGridLines="0" rightToLeft="1" view="pageBreakPreview" zoomScale="80" zoomScaleNormal="60" zoomScaleSheetLayoutView="80" workbookViewId="0">
      <selection activeCell="B21" sqref="B21:J21"/>
    </sheetView>
  </sheetViews>
  <sheetFormatPr defaultRowHeight="14.4"/>
  <cols>
    <col min="1" max="1" width="12.77734375" customWidth="1"/>
    <col min="2" max="3" width="10.33203125" customWidth="1"/>
    <col min="4" max="4" width="13" customWidth="1"/>
    <col min="5" max="5" width="10.6640625" customWidth="1"/>
    <col min="6" max="6" width="9.33203125" customWidth="1"/>
    <col min="7" max="7" width="11.109375" style="250" customWidth="1"/>
    <col min="8" max="8" width="11.77734375" customWidth="1"/>
    <col min="9" max="9" width="10.6640625" customWidth="1"/>
    <col min="10" max="10" width="15" customWidth="1"/>
  </cols>
  <sheetData>
    <row r="1" spans="1:10">
      <c r="H1" s="759" t="s">
        <v>524</v>
      </c>
      <c r="I1" s="759"/>
      <c r="J1" s="759"/>
    </row>
    <row r="2" spans="1:10" ht="61.5" customHeight="1">
      <c r="A2" s="71"/>
      <c r="H2" s="771" t="s">
        <v>539</v>
      </c>
      <c r="I2" s="771"/>
      <c r="J2" s="771"/>
    </row>
    <row r="3" spans="1:10" ht="15">
      <c r="A3" s="830" t="s">
        <v>364</v>
      </c>
      <c r="B3" s="830"/>
      <c r="C3" s="830"/>
      <c r="D3" s="830"/>
      <c r="E3" s="830"/>
      <c r="F3" s="830"/>
      <c r="G3" s="830"/>
      <c r="H3" s="830"/>
      <c r="I3" s="830"/>
      <c r="J3" s="830"/>
    </row>
    <row r="4" spans="1:10" ht="15">
      <c r="A4" s="860" t="s">
        <v>365</v>
      </c>
      <c r="B4" s="860"/>
      <c r="C4" s="860"/>
      <c r="D4" s="860"/>
      <c r="E4" s="860"/>
      <c r="F4" s="860"/>
      <c r="G4" s="860"/>
      <c r="H4" s="860"/>
      <c r="I4" s="860"/>
      <c r="J4" s="860"/>
    </row>
    <row r="5" spans="1:10">
      <c r="A5" s="612" t="s">
        <v>362</v>
      </c>
      <c r="B5" s="344"/>
      <c r="C5" s="1"/>
      <c r="D5" s="1"/>
      <c r="E5" s="1"/>
      <c r="F5" s="1"/>
      <c r="H5" s="1"/>
      <c r="I5" s="1"/>
      <c r="J5" s="1"/>
    </row>
    <row r="6" spans="1:10" ht="30.75" customHeight="1">
      <c r="A6" s="562" t="s">
        <v>44</v>
      </c>
      <c r="B6" s="845" t="s">
        <v>15</v>
      </c>
      <c r="C6" s="854"/>
      <c r="D6" s="846"/>
      <c r="E6" s="845" t="s">
        <v>16</v>
      </c>
      <c r="F6" s="854"/>
      <c r="G6" s="858"/>
      <c r="H6" s="861" t="s">
        <v>17</v>
      </c>
      <c r="I6" s="854"/>
      <c r="J6" s="854"/>
    </row>
    <row r="7" spans="1:10" ht="15" thickBot="1">
      <c r="A7" s="562" t="s">
        <v>45</v>
      </c>
      <c r="B7" s="855" t="s">
        <v>18</v>
      </c>
      <c r="C7" s="856"/>
      <c r="D7" s="857"/>
      <c r="E7" s="855" t="s">
        <v>19</v>
      </c>
      <c r="F7" s="856"/>
      <c r="G7" s="859"/>
      <c r="H7" s="852" t="s">
        <v>5</v>
      </c>
      <c r="I7" s="853"/>
      <c r="J7" s="853"/>
    </row>
    <row r="8" spans="1:10" ht="19.5" customHeight="1">
      <c r="A8" s="345"/>
      <c r="B8" s="562" t="s">
        <v>0</v>
      </c>
      <c r="C8" s="346" t="s">
        <v>1</v>
      </c>
      <c r="D8" s="346" t="s">
        <v>46</v>
      </c>
      <c r="E8" s="562" t="s">
        <v>0</v>
      </c>
      <c r="F8" s="562" t="s">
        <v>1</v>
      </c>
      <c r="G8" s="346" t="s">
        <v>46</v>
      </c>
      <c r="H8" s="566" t="s">
        <v>0</v>
      </c>
      <c r="I8" s="562" t="s">
        <v>1</v>
      </c>
      <c r="J8" s="346" t="s">
        <v>46</v>
      </c>
    </row>
    <row r="9" spans="1:10">
      <c r="A9" s="345"/>
      <c r="B9" s="562" t="s">
        <v>24</v>
      </c>
      <c r="C9" s="562" t="s">
        <v>25</v>
      </c>
      <c r="D9" s="568" t="s">
        <v>5</v>
      </c>
      <c r="E9" s="562" t="s">
        <v>24</v>
      </c>
      <c r="F9" s="562" t="s">
        <v>25</v>
      </c>
      <c r="G9" s="568" t="s">
        <v>5</v>
      </c>
      <c r="H9" s="566" t="s">
        <v>24</v>
      </c>
      <c r="I9" s="562" t="s">
        <v>25</v>
      </c>
      <c r="J9" s="568" t="s">
        <v>5</v>
      </c>
    </row>
    <row r="10" spans="1:10" ht="15" thickBot="1">
      <c r="A10" s="347" t="s">
        <v>47</v>
      </c>
      <c r="B10" s="348">
        <v>45423</v>
      </c>
      <c r="C10" s="348">
        <v>8917</v>
      </c>
      <c r="D10" s="348">
        <f t="shared" ref="D10:D20" si="0">SUM(B10:C10)</f>
        <v>54340</v>
      </c>
      <c r="E10" s="348">
        <v>24013</v>
      </c>
      <c r="F10" s="348">
        <v>5774</v>
      </c>
      <c r="G10" s="348">
        <f t="shared" ref="G10:G20" si="1">SUM(E10:F10)</f>
        <v>29787</v>
      </c>
      <c r="H10" s="349">
        <f t="shared" ref="H10:H20" si="2">B10+E10</f>
        <v>69436</v>
      </c>
      <c r="I10" s="349">
        <f t="shared" ref="I10:I20" si="3">C10+F10</f>
        <v>14691</v>
      </c>
      <c r="J10" s="349">
        <f t="shared" ref="J10:J20" si="4">SUM(H10:I10)</f>
        <v>84127</v>
      </c>
    </row>
    <row r="11" spans="1:10" ht="15" thickBot="1">
      <c r="A11" s="350" t="s">
        <v>48</v>
      </c>
      <c r="B11" s="351">
        <v>451436</v>
      </c>
      <c r="C11" s="351">
        <v>129652</v>
      </c>
      <c r="D11" s="351">
        <f t="shared" si="0"/>
        <v>581088</v>
      </c>
      <c r="E11" s="351">
        <v>222633</v>
      </c>
      <c r="F11" s="351">
        <v>37253</v>
      </c>
      <c r="G11" s="352">
        <f t="shared" si="1"/>
        <v>259886</v>
      </c>
      <c r="H11" s="353">
        <f t="shared" si="2"/>
        <v>674069</v>
      </c>
      <c r="I11" s="351">
        <f t="shared" si="3"/>
        <v>166905</v>
      </c>
      <c r="J11" s="352">
        <f t="shared" si="4"/>
        <v>840974</v>
      </c>
    </row>
    <row r="12" spans="1:10" ht="15" thickBot="1">
      <c r="A12" s="347" t="s">
        <v>49</v>
      </c>
      <c r="B12" s="348">
        <v>868113</v>
      </c>
      <c r="C12" s="348">
        <v>306310</v>
      </c>
      <c r="D12" s="348">
        <f t="shared" si="0"/>
        <v>1174423</v>
      </c>
      <c r="E12" s="348">
        <v>737923</v>
      </c>
      <c r="F12" s="348">
        <v>146833</v>
      </c>
      <c r="G12" s="354">
        <f t="shared" si="1"/>
        <v>884756</v>
      </c>
      <c r="H12" s="349">
        <f t="shared" si="2"/>
        <v>1606036</v>
      </c>
      <c r="I12" s="348">
        <f t="shared" si="3"/>
        <v>453143</v>
      </c>
      <c r="J12" s="354">
        <f t="shared" si="4"/>
        <v>2059179</v>
      </c>
    </row>
    <row r="13" spans="1:10" ht="15" thickBot="1">
      <c r="A13" s="350" t="s">
        <v>50</v>
      </c>
      <c r="B13" s="351">
        <v>907058</v>
      </c>
      <c r="C13" s="351">
        <v>280360</v>
      </c>
      <c r="D13" s="351">
        <f t="shared" si="0"/>
        <v>1187418</v>
      </c>
      <c r="E13" s="351">
        <v>995744</v>
      </c>
      <c r="F13" s="351">
        <v>179501</v>
      </c>
      <c r="G13" s="352">
        <f t="shared" si="1"/>
        <v>1175245</v>
      </c>
      <c r="H13" s="353">
        <f t="shared" si="2"/>
        <v>1902802</v>
      </c>
      <c r="I13" s="351">
        <f t="shared" si="3"/>
        <v>459861</v>
      </c>
      <c r="J13" s="352">
        <f t="shared" si="4"/>
        <v>2362663</v>
      </c>
    </row>
    <row r="14" spans="1:10" ht="15" thickBot="1">
      <c r="A14" s="347" t="s">
        <v>51</v>
      </c>
      <c r="B14" s="348">
        <v>804811</v>
      </c>
      <c r="C14" s="348">
        <v>274758</v>
      </c>
      <c r="D14" s="348">
        <f t="shared" si="0"/>
        <v>1079569</v>
      </c>
      <c r="E14" s="348">
        <v>1460029</v>
      </c>
      <c r="F14" s="348">
        <v>229645</v>
      </c>
      <c r="G14" s="354">
        <f t="shared" si="1"/>
        <v>1689674</v>
      </c>
      <c r="H14" s="349">
        <f t="shared" si="2"/>
        <v>2264840</v>
      </c>
      <c r="I14" s="348">
        <f t="shared" si="3"/>
        <v>504403</v>
      </c>
      <c r="J14" s="354">
        <f t="shared" si="4"/>
        <v>2769243</v>
      </c>
    </row>
    <row r="15" spans="1:10" ht="15" thickBot="1">
      <c r="A15" s="350" t="s">
        <v>52</v>
      </c>
      <c r="B15" s="351">
        <v>656450</v>
      </c>
      <c r="C15" s="351">
        <v>217633</v>
      </c>
      <c r="D15" s="351">
        <f t="shared" si="0"/>
        <v>874083</v>
      </c>
      <c r="E15" s="351">
        <v>1386015</v>
      </c>
      <c r="F15" s="351">
        <v>190422</v>
      </c>
      <c r="G15" s="352">
        <f t="shared" si="1"/>
        <v>1576437</v>
      </c>
      <c r="H15" s="353">
        <f t="shared" si="2"/>
        <v>2042465</v>
      </c>
      <c r="I15" s="351">
        <f t="shared" si="3"/>
        <v>408055</v>
      </c>
      <c r="J15" s="352">
        <f t="shared" si="4"/>
        <v>2450520</v>
      </c>
    </row>
    <row r="16" spans="1:10" ht="15" thickBot="1">
      <c r="A16" s="347" t="s">
        <v>53</v>
      </c>
      <c r="B16" s="348">
        <v>489696</v>
      </c>
      <c r="C16" s="348">
        <v>112302</v>
      </c>
      <c r="D16" s="348">
        <f t="shared" si="0"/>
        <v>601998</v>
      </c>
      <c r="E16" s="348">
        <v>1018486</v>
      </c>
      <c r="F16" s="348">
        <v>81198</v>
      </c>
      <c r="G16" s="354">
        <f t="shared" si="1"/>
        <v>1099684</v>
      </c>
      <c r="H16" s="349">
        <f t="shared" si="2"/>
        <v>1508182</v>
      </c>
      <c r="I16" s="348">
        <f t="shared" si="3"/>
        <v>193500</v>
      </c>
      <c r="J16" s="354">
        <f t="shared" si="4"/>
        <v>1701682</v>
      </c>
    </row>
    <row r="17" spans="1:10" ht="15" thickBot="1">
      <c r="A17" s="350" t="s">
        <v>54</v>
      </c>
      <c r="B17" s="351">
        <v>261320</v>
      </c>
      <c r="C17" s="351">
        <v>46620</v>
      </c>
      <c r="D17" s="351">
        <f t="shared" si="0"/>
        <v>307940</v>
      </c>
      <c r="E17" s="351">
        <v>681609</v>
      </c>
      <c r="F17" s="351">
        <v>23283</v>
      </c>
      <c r="G17" s="352">
        <f t="shared" si="1"/>
        <v>704892</v>
      </c>
      <c r="H17" s="353">
        <f t="shared" si="2"/>
        <v>942929</v>
      </c>
      <c r="I17" s="351">
        <f t="shared" si="3"/>
        <v>69903</v>
      </c>
      <c r="J17" s="352">
        <f t="shared" si="4"/>
        <v>1012832</v>
      </c>
    </row>
    <row r="18" spans="1:10" ht="15" thickBot="1">
      <c r="A18" s="347" t="s">
        <v>55</v>
      </c>
      <c r="B18" s="348">
        <v>125273</v>
      </c>
      <c r="C18" s="348">
        <v>13829</v>
      </c>
      <c r="D18" s="348">
        <f t="shared" si="0"/>
        <v>139102</v>
      </c>
      <c r="E18" s="348">
        <v>406310</v>
      </c>
      <c r="F18" s="348">
        <v>8999</v>
      </c>
      <c r="G18" s="354">
        <f t="shared" si="1"/>
        <v>415309</v>
      </c>
      <c r="H18" s="349">
        <f t="shared" si="2"/>
        <v>531583</v>
      </c>
      <c r="I18" s="348">
        <f t="shared" si="3"/>
        <v>22828</v>
      </c>
      <c r="J18" s="354">
        <f t="shared" si="4"/>
        <v>554411</v>
      </c>
    </row>
    <row r="19" spans="1:10" ht="15" thickBot="1">
      <c r="A19" s="350" t="s">
        <v>56</v>
      </c>
      <c r="B19" s="351">
        <v>33718</v>
      </c>
      <c r="C19" s="351">
        <v>4271</v>
      </c>
      <c r="D19" s="351">
        <f t="shared" si="0"/>
        <v>37989</v>
      </c>
      <c r="E19" s="351">
        <v>205191</v>
      </c>
      <c r="F19" s="351">
        <v>1832</v>
      </c>
      <c r="G19" s="352">
        <f t="shared" si="1"/>
        <v>207023</v>
      </c>
      <c r="H19" s="353">
        <f t="shared" si="2"/>
        <v>238909</v>
      </c>
      <c r="I19" s="351">
        <f t="shared" si="3"/>
        <v>6103</v>
      </c>
      <c r="J19" s="352">
        <f t="shared" si="4"/>
        <v>245012</v>
      </c>
    </row>
    <row r="20" spans="1:10" ht="15" thickBot="1">
      <c r="A20" s="347" t="s">
        <v>57</v>
      </c>
      <c r="B20" s="348">
        <v>49385</v>
      </c>
      <c r="C20" s="348">
        <v>2560</v>
      </c>
      <c r="D20" s="348">
        <f t="shared" si="0"/>
        <v>51945</v>
      </c>
      <c r="E20" s="348">
        <v>96138</v>
      </c>
      <c r="F20" s="348">
        <v>339</v>
      </c>
      <c r="G20" s="354">
        <f t="shared" si="1"/>
        <v>96477</v>
      </c>
      <c r="H20" s="349">
        <f t="shared" si="2"/>
        <v>145523</v>
      </c>
      <c r="I20" s="348">
        <f t="shared" si="3"/>
        <v>2899</v>
      </c>
      <c r="J20" s="354">
        <f t="shared" si="4"/>
        <v>148422</v>
      </c>
    </row>
    <row r="21" spans="1:10" ht="45.75" customHeight="1">
      <c r="A21" s="651" t="s">
        <v>367</v>
      </c>
      <c r="B21" s="355">
        <f t="shared" ref="B21:J21" si="5">SUM(B10:B20)</f>
        <v>4692683</v>
      </c>
      <c r="C21" s="355">
        <f t="shared" si="5"/>
        <v>1397212</v>
      </c>
      <c r="D21" s="355">
        <f t="shared" si="5"/>
        <v>6089895</v>
      </c>
      <c r="E21" s="355">
        <f t="shared" si="5"/>
        <v>7234091</v>
      </c>
      <c r="F21" s="355">
        <f t="shared" si="5"/>
        <v>905079</v>
      </c>
      <c r="G21" s="356">
        <f t="shared" si="5"/>
        <v>8139170</v>
      </c>
      <c r="H21" s="357">
        <f t="shared" si="5"/>
        <v>11926774</v>
      </c>
      <c r="I21" s="355">
        <f t="shared" si="5"/>
        <v>2302291</v>
      </c>
      <c r="J21" s="356">
        <f t="shared" si="5"/>
        <v>14229065</v>
      </c>
    </row>
    <row r="22" spans="1:10" ht="16.2">
      <c r="A22" s="171" t="s">
        <v>321</v>
      </c>
      <c r="B22" s="171"/>
      <c r="C22" s="171"/>
      <c r="D22" s="171"/>
      <c r="F22" s="358"/>
      <c r="G22" s="359"/>
      <c r="H22" s="358"/>
      <c r="I22" s="358"/>
      <c r="J22" s="358"/>
    </row>
    <row r="23" spans="1:10" ht="16.2">
      <c r="A23" s="360"/>
      <c r="B23" s="243"/>
      <c r="C23" s="243"/>
      <c r="D23" s="243"/>
      <c r="E23" s="243"/>
      <c r="F23" s="243"/>
      <c r="G23" s="249"/>
      <c r="H23" s="243"/>
      <c r="I23" s="243"/>
      <c r="J23" s="249"/>
    </row>
  </sheetData>
  <mergeCells count="10">
    <mergeCell ref="H1:J1"/>
    <mergeCell ref="A3:J3"/>
    <mergeCell ref="A4:J4"/>
    <mergeCell ref="H2:J2"/>
    <mergeCell ref="H6:J6"/>
    <mergeCell ref="H7:J7"/>
    <mergeCell ref="B6:D6"/>
    <mergeCell ref="B7:D7"/>
    <mergeCell ref="E6:G6"/>
    <mergeCell ref="E7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A1:K22"/>
  <sheetViews>
    <sheetView showGridLines="0" rightToLeft="1" view="pageBreakPreview" zoomScale="80" zoomScaleNormal="60" zoomScaleSheetLayoutView="80" workbookViewId="0">
      <selection activeCell="K12" sqref="K12"/>
    </sheetView>
  </sheetViews>
  <sheetFormatPr defaultRowHeight="14.4"/>
  <cols>
    <col min="1" max="1" width="18.77734375" customWidth="1"/>
    <col min="2" max="5" width="11.88671875" customWidth="1"/>
    <col min="6" max="6" width="11.33203125" customWidth="1"/>
    <col min="7" max="7" width="11.88671875" customWidth="1"/>
    <col min="8" max="8" width="13" customWidth="1"/>
    <col min="9" max="9" width="11.88671875" customWidth="1"/>
    <col min="10" max="10" width="13.109375" customWidth="1"/>
    <col min="11" max="11" width="29.6640625" customWidth="1"/>
  </cols>
  <sheetData>
    <row r="1" spans="1:11">
      <c r="I1" s="759" t="s">
        <v>524</v>
      </c>
      <c r="J1" s="759"/>
      <c r="K1" s="759"/>
    </row>
    <row r="2" spans="1:11" ht="61.5" customHeight="1">
      <c r="A2" s="71"/>
      <c r="H2" s="2"/>
      <c r="J2" s="862" t="s">
        <v>539</v>
      </c>
      <c r="K2" s="862"/>
    </row>
    <row r="3" spans="1:11" ht="15">
      <c r="A3" s="772" t="s">
        <v>368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11" ht="15">
      <c r="A4" s="773" t="s">
        <v>369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</row>
    <row r="5" spans="1:11">
      <c r="A5" s="654" t="s">
        <v>363</v>
      </c>
      <c r="B5" s="33"/>
      <c r="C5" s="33"/>
      <c r="D5" s="33"/>
      <c r="E5" s="33"/>
      <c r="F5" s="33"/>
      <c r="G5" s="33"/>
      <c r="H5" s="33"/>
      <c r="I5" s="33"/>
      <c r="J5" s="33"/>
    </row>
    <row r="6" spans="1:11" ht="19.5" customHeight="1">
      <c r="A6" s="562"/>
      <c r="B6" s="845" t="s">
        <v>15</v>
      </c>
      <c r="C6" s="854"/>
      <c r="D6" s="846"/>
      <c r="E6" s="845" t="s">
        <v>16</v>
      </c>
      <c r="F6" s="854"/>
      <c r="G6" s="854"/>
      <c r="H6" s="861" t="s">
        <v>17</v>
      </c>
      <c r="I6" s="854"/>
      <c r="J6" s="854"/>
      <c r="K6" s="845" t="s">
        <v>344</v>
      </c>
    </row>
    <row r="7" spans="1:11" ht="18.75" customHeight="1" thickBot="1">
      <c r="A7" s="562" t="s">
        <v>100</v>
      </c>
      <c r="B7" s="855" t="s">
        <v>18</v>
      </c>
      <c r="C7" s="856"/>
      <c r="D7" s="857"/>
      <c r="E7" s="855" t="s">
        <v>19</v>
      </c>
      <c r="F7" s="856"/>
      <c r="G7" s="856"/>
      <c r="H7" s="852" t="s">
        <v>5</v>
      </c>
      <c r="I7" s="853"/>
      <c r="J7" s="853"/>
      <c r="K7" s="845"/>
    </row>
    <row r="8" spans="1:11" ht="19.5" customHeight="1">
      <c r="A8" s="562"/>
      <c r="B8" s="562" t="s">
        <v>0</v>
      </c>
      <c r="C8" s="346" t="s">
        <v>1</v>
      </c>
      <c r="D8" s="346" t="s">
        <v>46</v>
      </c>
      <c r="E8" s="562" t="s">
        <v>0</v>
      </c>
      <c r="F8" s="562" t="s">
        <v>1</v>
      </c>
      <c r="G8" s="562" t="s">
        <v>46</v>
      </c>
      <c r="H8" s="566" t="s">
        <v>0</v>
      </c>
      <c r="I8" s="562" t="s">
        <v>1</v>
      </c>
      <c r="J8" s="346" t="s">
        <v>46</v>
      </c>
      <c r="K8" s="845"/>
    </row>
    <row r="9" spans="1:11" ht="18" customHeight="1" thickBot="1">
      <c r="A9" s="345"/>
      <c r="B9" s="562" t="s">
        <v>24</v>
      </c>
      <c r="C9" s="562" t="s">
        <v>25</v>
      </c>
      <c r="D9" s="568" t="s">
        <v>5</v>
      </c>
      <c r="E9" s="562" t="s">
        <v>24</v>
      </c>
      <c r="F9" s="562" t="s">
        <v>25</v>
      </c>
      <c r="G9" s="568" t="s">
        <v>5</v>
      </c>
      <c r="H9" s="566" t="s">
        <v>24</v>
      </c>
      <c r="I9" s="562" t="s">
        <v>25</v>
      </c>
      <c r="J9" s="568" t="s">
        <v>5</v>
      </c>
      <c r="K9" s="855"/>
    </row>
    <row r="10" spans="1:11" ht="21.6" customHeight="1" thickBot="1">
      <c r="A10" s="361" t="s">
        <v>345</v>
      </c>
      <c r="B10" s="348">
        <v>10220</v>
      </c>
      <c r="C10" s="348">
        <v>2404</v>
      </c>
      <c r="D10" s="348">
        <f t="shared" ref="D10:D19" si="0">SUM(B10:C10)</f>
        <v>12624</v>
      </c>
      <c r="E10" s="348">
        <v>58655</v>
      </c>
      <c r="F10" s="348">
        <v>15888</v>
      </c>
      <c r="G10" s="348">
        <f t="shared" ref="G10:G19" si="1">SUM(E10:F10)</f>
        <v>74543</v>
      </c>
      <c r="H10" s="349">
        <f t="shared" ref="H10:H19" si="2">B10+E10</f>
        <v>68875</v>
      </c>
      <c r="I10" s="349">
        <f t="shared" ref="I10:I19" si="3">C10+F10</f>
        <v>18292</v>
      </c>
      <c r="J10" s="349">
        <f t="shared" ref="J10:J19" si="4">SUM(H10:I10)</f>
        <v>87167</v>
      </c>
      <c r="K10" s="362" t="s">
        <v>253</v>
      </c>
    </row>
    <row r="11" spans="1:11" ht="21.6" customHeight="1" thickBot="1">
      <c r="A11" s="363" t="s">
        <v>346</v>
      </c>
      <c r="B11" s="351">
        <v>59206</v>
      </c>
      <c r="C11" s="351">
        <v>10197</v>
      </c>
      <c r="D11" s="351">
        <f t="shared" si="0"/>
        <v>69403</v>
      </c>
      <c r="E11" s="351">
        <v>536016</v>
      </c>
      <c r="F11" s="351">
        <v>125111</v>
      </c>
      <c r="G11" s="351">
        <f t="shared" si="1"/>
        <v>661127</v>
      </c>
      <c r="H11" s="353">
        <f t="shared" si="2"/>
        <v>595222</v>
      </c>
      <c r="I11" s="351">
        <f t="shared" si="3"/>
        <v>135308</v>
      </c>
      <c r="J11" s="352">
        <f t="shared" si="4"/>
        <v>730530</v>
      </c>
      <c r="K11" s="364" t="s">
        <v>347</v>
      </c>
    </row>
    <row r="12" spans="1:11" ht="21.6" customHeight="1" thickBot="1">
      <c r="A12" s="361" t="s">
        <v>567</v>
      </c>
      <c r="B12" s="348">
        <v>17652</v>
      </c>
      <c r="C12" s="348">
        <v>1783</v>
      </c>
      <c r="D12" s="348">
        <f t="shared" si="0"/>
        <v>19435</v>
      </c>
      <c r="E12" s="348">
        <v>173396</v>
      </c>
      <c r="F12" s="348">
        <v>17227</v>
      </c>
      <c r="G12" s="348">
        <f t="shared" si="1"/>
        <v>190623</v>
      </c>
      <c r="H12" s="349">
        <f t="shared" ref="H12" si="5">B12+E12</f>
        <v>191048</v>
      </c>
      <c r="I12" s="349">
        <f t="shared" ref="I12" si="6">C12+F12</f>
        <v>19010</v>
      </c>
      <c r="J12" s="349">
        <f t="shared" ref="J12" si="7">SUM(H12:I12)</f>
        <v>210058</v>
      </c>
      <c r="K12" s="362" t="s">
        <v>624</v>
      </c>
    </row>
    <row r="13" spans="1:11" ht="21.6" customHeight="1" thickBot="1">
      <c r="A13" s="363" t="s">
        <v>348</v>
      </c>
      <c r="B13" s="351">
        <v>230455</v>
      </c>
      <c r="C13" s="351">
        <v>39427</v>
      </c>
      <c r="D13" s="351">
        <f t="shared" si="0"/>
        <v>269882</v>
      </c>
      <c r="E13" s="351">
        <v>1241230</v>
      </c>
      <c r="F13" s="351">
        <v>204586</v>
      </c>
      <c r="G13" s="351">
        <f t="shared" si="1"/>
        <v>1445816</v>
      </c>
      <c r="H13" s="353">
        <f t="shared" si="2"/>
        <v>1471685</v>
      </c>
      <c r="I13" s="351">
        <f t="shared" si="3"/>
        <v>244013</v>
      </c>
      <c r="J13" s="352">
        <f t="shared" si="4"/>
        <v>1715698</v>
      </c>
      <c r="K13" s="364" t="s">
        <v>254</v>
      </c>
    </row>
    <row r="14" spans="1:11" ht="21.6" customHeight="1" thickBot="1">
      <c r="A14" s="361" t="s">
        <v>349</v>
      </c>
      <c r="B14" s="348">
        <v>389430</v>
      </c>
      <c r="C14" s="348">
        <v>40164</v>
      </c>
      <c r="D14" s="348">
        <f t="shared" si="0"/>
        <v>429594</v>
      </c>
      <c r="E14" s="348">
        <v>1672350</v>
      </c>
      <c r="F14" s="348">
        <v>226712</v>
      </c>
      <c r="G14" s="348">
        <f t="shared" si="1"/>
        <v>1899062</v>
      </c>
      <c r="H14" s="349">
        <f t="shared" si="2"/>
        <v>2061780</v>
      </c>
      <c r="I14" s="349">
        <f t="shared" si="3"/>
        <v>266876</v>
      </c>
      <c r="J14" s="349">
        <f t="shared" si="4"/>
        <v>2328656</v>
      </c>
      <c r="K14" s="362" t="s">
        <v>255</v>
      </c>
    </row>
    <row r="15" spans="1:11" ht="21.6" customHeight="1" thickBot="1">
      <c r="A15" s="363" t="s">
        <v>350</v>
      </c>
      <c r="B15" s="351">
        <v>1957081</v>
      </c>
      <c r="C15" s="351">
        <v>201548</v>
      </c>
      <c r="D15" s="351">
        <f t="shared" si="0"/>
        <v>2158629</v>
      </c>
      <c r="E15" s="351">
        <v>1611764</v>
      </c>
      <c r="F15" s="351">
        <v>151042</v>
      </c>
      <c r="G15" s="351">
        <f t="shared" si="1"/>
        <v>1762806</v>
      </c>
      <c r="H15" s="353">
        <f t="shared" si="2"/>
        <v>3568845</v>
      </c>
      <c r="I15" s="351">
        <f t="shared" si="3"/>
        <v>352590</v>
      </c>
      <c r="J15" s="352">
        <f t="shared" si="4"/>
        <v>3921435</v>
      </c>
      <c r="K15" s="364" t="s">
        <v>351</v>
      </c>
    </row>
    <row r="16" spans="1:11" ht="21.6" customHeight="1" thickBot="1">
      <c r="A16" s="361" t="s">
        <v>352</v>
      </c>
      <c r="B16" s="348">
        <v>537489</v>
      </c>
      <c r="C16" s="348">
        <v>132058</v>
      </c>
      <c r="D16" s="348">
        <f t="shared" si="0"/>
        <v>669547</v>
      </c>
      <c r="E16" s="348">
        <v>500771</v>
      </c>
      <c r="F16" s="348">
        <v>37001</v>
      </c>
      <c r="G16" s="348">
        <f t="shared" si="1"/>
        <v>537772</v>
      </c>
      <c r="H16" s="349">
        <f t="shared" si="2"/>
        <v>1038260</v>
      </c>
      <c r="I16" s="349">
        <f t="shared" si="3"/>
        <v>169059</v>
      </c>
      <c r="J16" s="349">
        <f t="shared" si="4"/>
        <v>1207319</v>
      </c>
      <c r="K16" s="362" t="s">
        <v>353</v>
      </c>
    </row>
    <row r="17" spans="1:11" ht="21.6" customHeight="1" thickBot="1">
      <c r="A17" s="363" t="s">
        <v>354</v>
      </c>
      <c r="B17" s="351">
        <v>1351772</v>
      </c>
      <c r="C17" s="351">
        <v>929011</v>
      </c>
      <c r="D17" s="351">
        <f t="shared" si="0"/>
        <v>2280783</v>
      </c>
      <c r="E17" s="351">
        <v>1266349</v>
      </c>
      <c r="F17" s="351">
        <v>113087</v>
      </c>
      <c r="G17" s="351">
        <f t="shared" si="1"/>
        <v>1379436</v>
      </c>
      <c r="H17" s="353">
        <f t="shared" si="2"/>
        <v>2618121</v>
      </c>
      <c r="I17" s="351">
        <f t="shared" si="3"/>
        <v>1042098</v>
      </c>
      <c r="J17" s="352">
        <f t="shared" si="4"/>
        <v>3660219</v>
      </c>
      <c r="K17" s="364" t="s">
        <v>256</v>
      </c>
    </row>
    <row r="18" spans="1:11" ht="21.6" customHeight="1" thickBot="1">
      <c r="A18" s="361" t="s">
        <v>355</v>
      </c>
      <c r="B18" s="348">
        <v>114792</v>
      </c>
      <c r="C18" s="348">
        <v>29067</v>
      </c>
      <c r="D18" s="348">
        <f t="shared" si="0"/>
        <v>143859</v>
      </c>
      <c r="E18" s="348">
        <v>132425</v>
      </c>
      <c r="F18" s="348">
        <v>6509</v>
      </c>
      <c r="G18" s="348">
        <f t="shared" si="1"/>
        <v>138934</v>
      </c>
      <c r="H18" s="349">
        <f t="shared" si="2"/>
        <v>247217</v>
      </c>
      <c r="I18" s="349">
        <f t="shared" si="3"/>
        <v>35576</v>
      </c>
      <c r="J18" s="349">
        <f t="shared" si="4"/>
        <v>282793</v>
      </c>
      <c r="K18" s="362" t="s">
        <v>257</v>
      </c>
    </row>
    <row r="19" spans="1:11" ht="22.95" customHeight="1" thickBot="1">
      <c r="A19" s="363" t="s">
        <v>114</v>
      </c>
      <c r="B19" s="351">
        <v>24586</v>
      </c>
      <c r="C19" s="351">
        <v>11553</v>
      </c>
      <c r="D19" s="351">
        <f t="shared" si="0"/>
        <v>36139</v>
      </c>
      <c r="E19" s="351">
        <v>41135</v>
      </c>
      <c r="F19" s="351">
        <v>7916</v>
      </c>
      <c r="G19" s="351">
        <f t="shared" si="1"/>
        <v>49051</v>
      </c>
      <c r="H19" s="353">
        <f t="shared" si="2"/>
        <v>65721</v>
      </c>
      <c r="I19" s="351">
        <f t="shared" si="3"/>
        <v>19469</v>
      </c>
      <c r="J19" s="352">
        <f t="shared" si="4"/>
        <v>85190</v>
      </c>
      <c r="K19" s="364" t="s">
        <v>258</v>
      </c>
    </row>
    <row r="20" spans="1:11">
      <c r="A20" s="342" t="s">
        <v>250</v>
      </c>
      <c r="B20" s="355">
        <f t="shared" ref="B20:J20" si="8">SUM(B10:B19)</f>
        <v>4692683</v>
      </c>
      <c r="C20" s="355">
        <f t="shared" si="8"/>
        <v>1397212</v>
      </c>
      <c r="D20" s="355">
        <f t="shared" si="8"/>
        <v>6089895</v>
      </c>
      <c r="E20" s="355">
        <f t="shared" si="8"/>
        <v>7234091</v>
      </c>
      <c r="F20" s="355">
        <f t="shared" si="8"/>
        <v>905079</v>
      </c>
      <c r="G20" s="355">
        <f t="shared" si="8"/>
        <v>8139170</v>
      </c>
      <c r="H20" s="357">
        <f t="shared" si="8"/>
        <v>11926774</v>
      </c>
      <c r="I20" s="355">
        <f t="shared" si="8"/>
        <v>2302291</v>
      </c>
      <c r="J20" s="356">
        <f t="shared" si="8"/>
        <v>14229065</v>
      </c>
      <c r="K20" s="562" t="s">
        <v>5</v>
      </c>
    </row>
    <row r="21" spans="1:11" ht="16.2">
      <c r="A21" s="171" t="s">
        <v>321</v>
      </c>
      <c r="B21" s="171"/>
      <c r="C21" s="171"/>
      <c r="D21" s="171"/>
      <c r="F21" s="358"/>
      <c r="G21" s="358"/>
      <c r="H21" s="358"/>
      <c r="I21" s="358"/>
      <c r="J21" s="358"/>
      <c r="K21" t="s">
        <v>322</v>
      </c>
    </row>
    <row r="22" spans="1:11">
      <c r="A22" s="33"/>
      <c r="B22" s="365"/>
      <c r="C22" s="365"/>
      <c r="D22" s="365"/>
      <c r="E22" s="365"/>
      <c r="F22" s="365"/>
      <c r="G22" s="365"/>
      <c r="H22" s="365"/>
      <c r="I22" s="365"/>
      <c r="J22" s="365"/>
    </row>
  </sheetData>
  <mergeCells count="11">
    <mergeCell ref="E7:G7"/>
    <mergeCell ref="H7:J7"/>
    <mergeCell ref="I1:K1"/>
    <mergeCell ref="A3:K3"/>
    <mergeCell ref="A4:K4"/>
    <mergeCell ref="B6:D6"/>
    <mergeCell ref="E6:G6"/>
    <mergeCell ref="H6:J6"/>
    <mergeCell ref="K6:K9"/>
    <mergeCell ref="B7:D7"/>
    <mergeCell ref="J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H13"/>
  <sheetViews>
    <sheetView showGridLines="0" rightToLeft="1" view="pageBreakPreview" zoomScale="145" zoomScaleNormal="80" zoomScaleSheetLayoutView="145" workbookViewId="0">
      <selection activeCell="C13" sqref="C13:E13"/>
    </sheetView>
  </sheetViews>
  <sheetFormatPr defaultRowHeight="14.4"/>
  <cols>
    <col min="1" max="5" width="19.6640625" customWidth="1"/>
    <col min="6" max="8" width="10.6640625" bestFit="1" customWidth="1"/>
  </cols>
  <sheetData>
    <row r="1" spans="1:8">
      <c r="D1" s="759" t="s">
        <v>538</v>
      </c>
      <c r="E1" s="759"/>
    </row>
    <row r="2" spans="1:8" ht="61.5" customHeight="1">
      <c r="A2" s="71"/>
      <c r="D2" s="862" t="s">
        <v>539</v>
      </c>
      <c r="E2" s="862"/>
      <c r="F2" s="862"/>
      <c r="G2" s="862"/>
    </row>
    <row r="3" spans="1:8" ht="15">
      <c r="A3" s="772" t="s">
        <v>371</v>
      </c>
      <c r="B3" s="772"/>
      <c r="C3" s="772"/>
      <c r="D3" s="772"/>
      <c r="E3" s="772"/>
    </row>
    <row r="4" spans="1:8" ht="15">
      <c r="A4" s="773" t="s">
        <v>372</v>
      </c>
      <c r="B4" s="773"/>
      <c r="C4" s="773"/>
      <c r="D4" s="773"/>
      <c r="E4" s="773"/>
    </row>
    <row r="5" spans="1:8">
      <c r="A5" s="653" t="s">
        <v>366</v>
      </c>
      <c r="B5" s="74"/>
      <c r="C5" s="74"/>
      <c r="D5" s="74"/>
      <c r="E5" s="74"/>
    </row>
    <row r="6" spans="1:8" ht="15.75" customHeight="1">
      <c r="A6" s="847" t="s">
        <v>319</v>
      </c>
      <c r="B6" s="848"/>
      <c r="C6" s="563" t="s">
        <v>0</v>
      </c>
      <c r="D6" s="563" t="s">
        <v>1</v>
      </c>
      <c r="E6" s="337" t="s">
        <v>17</v>
      </c>
    </row>
    <row r="7" spans="1:8" ht="15.75" customHeight="1">
      <c r="A7" s="845" t="s">
        <v>320</v>
      </c>
      <c r="B7" s="846"/>
      <c r="C7" s="562" t="s">
        <v>24</v>
      </c>
      <c r="D7" s="562" t="s">
        <v>25</v>
      </c>
      <c r="E7" s="337" t="s">
        <v>5</v>
      </c>
    </row>
    <row r="8" spans="1:8" ht="30.6" customHeight="1">
      <c r="A8" s="306" t="s">
        <v>15</v>
      </c>
      <c r="B8" s="307" t="s">
        <v>18</v>
      </c>
      <c r="C8" s="366">
        <v>63.489758963443776</v>
      </c>
      <c r="D8" s="367">
        <v>19.674506032904805</v>
      </c>
      <c r="E8" s="368">
        <v>42.019906187044519</v>
      </c>
    </row>
    <row r="9" spans="1:8" ht="30.6" customHeight="1">
      <c r="A9" s="310" t="s">
        <v>16</v>
      </c>
      <c r="B9" s="311" t="s">
        <v>19</v>
      </c>
      <c r="C9" s="369">
        <v>93.920203885032933</v>
      </c>
      <c r="D9" s="370">
        <v>29.698957608356459</v>
      </c>
      <c r="E9" s="371">
        <v>75.713977006836629</v>
      </c>
    </row>
    <row r="10" spans="1:8" ht="30.6" customHeight="1">
      <c r="A10" s="337" t="s">
        <v>17</v>
      </c>
      <c r="B10" s="342" t="s">
        <v>5</v>
      </c>
      <c r="C10" s="372">
        <v>79.018624022964929</v>
      </c>
      <c r="D10" s="372">
        <v>22.684574114004448</v>
      </c>
      <c r="E10" s="373">
        <v>56.368868680507831</v>
      </c>
    </row>
    <row r="11" spans="1:8" ht="16.2">
      <c r="A11" s="171" t="s">
        <v>321</v>
      </c>
      <c r="B11" s="171"/>
      <c r="C11" s="171"/>
      <c r="D11" s="171"/>
      <c r="E11" t="s">
        <v>322</v>
      </c>
    </row>
    <row r="13" spans="1:8">
      <c r="C13" s="309"/>
      <c r="D13" s="309"/>
      <c r="E13" s="309"/>
      <c r="F13" s="309"/>
      <c r="G13" s="309"/>
      <c r="H13" s="309"/>
    </row>
  </sheetData>
  <mergeCells count="6">
    <mergeCell ref="A7:B7"/>
    <mergeCell ref="D1:E1"/>
    <mergeCell ref="A3:E3"/>
    <mergeCell ref="A4:E4"/>
    <mergeCell ref="A6:B6"/>
    <mergeCell ref="D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</sheetPr>
  <dimension ref="A1:F10"/>
  <sheetViews>
    <sheetView showGridLines="0" showRowColHeaders="0" rightToLeft="1" view="pageBreakPreview" zoomScale="160" zoomScaleNormal="100" zoomScaleSheetLayoutView="160" workbookViewId="0">
      <selection activeCell="B14" sqref="B14"/>
    </sheetView>
  </sheetViews>
  <sheetFormatPr defaultRowHeight="14.4"/>
  <cols>
    <col min="1" max="2" width="22.109375" customWidth="1"/>
    <col min="3" max="5" width="13.6640625" customWidth="1"/>
  </cols>
  <sheetData>
    <row r="1" spans="1:6">
      <c r="C1" s="759" t="s">
        <v>524</v>
      </c>
      <c r="D1" s="759"/>
      <c r="E1" s="759"/>
    </row>
    <row r="2" spans="1:6" ht="61.5" customHeight="1">
      <c r="A2" s="71"/>
      <c r="C2" s="862" t="s">
        <v>539</v>
      </c>
      <c r="D2" s="862"/>
      <c r="E2" s="862"/>
      <c r="F2" s="862"/>
    </row>
    <row r="3" spans="1:6">
      <c r="A3" s="757" t="s">
        <v>542</v>
      </c>
      <c r="B3" s="757"/>
      <c r="C3" s="757"/>
      <c r="D3" s="757"/>
      <c r="E3" s="757"/>
    </row>
    <row r="4" spans="1:6">
      <c r="A4" s="865" t="s">
        <v>543</v>
      </c>
      <c r="B4" s="865"/>
      <c r="C4" s="865"/>
      <c r="D4" s="865"/>
      <c r="E4" s="865"/>
    </row>
    <row r="5" spans="1:6">
      <c r="A5" s="634" t="s">
        <v>370</v>
      </c>
    </row>
    <row r="6" spans="1:6" ht="20.399999999999999" customHeight="1">
      <c r="A6" s="863" t="s">
        <v>34</v>
      </c>
      <c r="B6" s="864"/>
      <c r="C6" s="567" t="s">
        <v>0</v>
      </c>
      <c r="D6" s="567" t="s">
        <v>1</v>
      </c>
      <c r="E6" s="374" t="s">
        <v>17</v>
      </c>
    </row>
    <row r="7" spans="1:6" ht="20.399999999999999" customHeight="1">
      <c r="A7" s="863" t="s">
        <v>35</v>
      </c>
      <c r="B7" s="864"/>
      <c r="C7" s="567" t="s">
        <v>24</v>
      </c>
      <c r="D7" s="567" t="s">
        <v>25</v>
      </c>
      <c r="E7" s="374" t="s">
        <v>5</v>
      </c>
    </row>
    <row r="8" spans="1:6" ht="33" customHeight="1">
      <c r="A8" s="375" t="s">
        <v>523</v>
      </c>
      <c r="B8" s="376" t="s">
        <v>522</v>
      </c>
      <c r="C8" s="377">
        <v>63.489758963443776</v>
      </c>
      <c r="D8" s="378">
        <v>19.674506032904805</v>
      </c>
      <c r="E8" s="379">
        <v>42.019906187044519</v>
      </c>
    </row>
    <row r="9" spans="1:6" ht="45.75" customHeight="1">
      <c r="A9" s="380" t="s">
        <v>516</v>
      </c>
      <c r="B9" s="380" t="s">
        <v>517</v>
      </c>
      <c r="C9" s="380">
        <v>63.507355236890504</v>
      </c>
      <c r="D9" s="380">
        <v>19.621859673621813</v>
      </c>
      <c r="E9" s="380">
        <v>41.994394755117916</v>
      </c>
    </row>
    <row r="10" spans="1:6" ht="16.2">
      <c r="A10" s="171" t="s">
        <v>321</v>
      </c>
      <c r="B10" s="171"/>
      <c r="C10" s="171"/>
      <c r="D10" s="171"/>
      <c r="E10" t="s">
        <v>322</v>
      </c>
    </row>
  </sheetData>
  <mergeCells count="6">
    <mergeCell ref="C1:E1"/>
    <mergeCell ref="A7:B7"/>
    <mergeCell ref="A3:E3"/>
    <mergeCell ref="A4:E4"/>
    <mergeCell ref="A6:B6"/>
    <mergeCell ref="C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</sheetPr>
  <dimension ref="A1:D20"/>
  <sheetViews>
    <sheetView showGridLines="0" rightToLeft="1" view="pageBreakPreview" zoomScale="115" zoomScaleNormal="70" zoomScaleSheetLayoutView="115" workbookViewId="0">
      <selection activeCell="B19" sqref="B19:D19"/>
    </sheetView>
  </sheetViews>
  <sheetFormatPr defaultRowHeight="14.4"/>
  <cols>
    <col min="1" max="1" width="25.88671875" customWidth="1"/>
    <col min="2" max="4" width="20.6640625" customWidth="1"/>
  </cols>
  <sheetData>
    <row r="1" spans="1:4">
      <c r="C1" s="759" t="s">
        <v>524</v>
      </c>
      <c r="D1" s="759"/>
    </row>
    <row r="2" spans="1:4" ht="61.5" customHeight="1">
      <c r="A2" s="71"/>
      <c r="C2" s="862" t="s">
        <v>539</v>
      </c>
      <c r="D2" s="862"/>
    </row>
    <row r="3" spans="1:4" ht="15">
      <c r="A3" s="830" t="s">
        <v>375</v>
      </c>
      <c r="B3" s="830"/>
      <c r="C3" s="830"/>
      <c r="D3" s="830"/>
    </row>
    <row r="4" spans="1:4" ht="15">
      <c r="A4" s="860" t="s">
        <v>376</v>
      </c>
      <c r="B4" s="860"/>
      <c r="C4" s="860"/>
      <c r="D4" s="860"/>
    </row>
    <row r="5" spans="1:4" ht="15" thickBot="1">
      <c r="A5" s="612" t="s">
        <v>373</v>
      </c>
      <c r="B5" s="1"/>
      <c r="C5" s="1"/>
      <c r="D5" s="1"/>
    </row>
    <row r="6" spans="1:4">
      <c r="A6" s="562" t="s">
        <v>44</v>
      </c>
      <c r="B6" s="346" t="s">
        <v>0</v>
      </c>
      <c r="C6" s="346" t="s">
        <v>1</v>
      </c>
      <c r="D6" s="346" t="s">
        <v>17</v>
      </c>
    </row>
    <row r="7" spans="1:4">
      <c r="A7" s="562" t="s">
        <v>378</v>
      </c>
      <c r="B7" s="562" t="s">
        <v>24</v>
      </c>
      <c r="C7" s="562" t="s">
        <v>25</v>
      </c>
      <c r="D7" s="568" t="s">
        <v>5</v>
      </c>
    </row>
    <row r="8" spans="1:4" ht="22.95" customHeight="1">
      <c r="A8" s="381" t="s">
        <v>47</v>
      </c>
      <c r="B8" s="382">
        <v>5.37875567354933</v>
      </c>
      <c r="C8" s="382">
        <v>0.98202250160788707</v>
      </c>
      <c r="D8" s="383">
        <v>3.1006902659209947</v>
      </c>
    </row>
    <row r="9" spans="1:4" ht="22.95" customHeight="1">
      <c r="A9" s="384" t="s">
        <v>48</v>
      </c>
      <c r="B9" s="385">
        <v>44.814927323013023</v>
      </c>
      <c r="C9" s="385">
        <v>13.624660833671362</v>
      </c>
      <c r="D9" s="386">
        <v>29.66351052512287</v>
      </c>
    </row>
    <row r="10" spans="1:4" ht="22.95" customHeight="1">
      <c r="A10" s="381" t="s">
        <v>49</v>
      </c>
      <c r="B10" s="382">
        <v>85.404936904001801</v>
      </c>
      <c r="C10" s="382">
        <v>33.382957483074748</v>
      </c>
      <c r="D10" s="383">
        <v>60.724104215496034</v>
      </c>
    </row>
    <row r="11" spans="1:4" ht="22.95" customHeight="1">
      <c r="A11" s="384" t="s">
        <v>50</v>
      </c>
      <c r="B11" s="385">
        <v>94.992328838853254</v>
      </c>
      <c r="C11" s="385">
        <v>32.69062144362978</v>
      </c>
      <c r="D11" s="386">
        <v>65.513042547521621</v>
      </c>
    </row>
    <row r="12" spans="1:4" ht="22.95" customHeight="1">
      <c r="A12" s="381" t="s">
        <v>51</v>
      </c>
      <c r="B12" s="382">
        <v>95.106479276690138</v>
      </c>
      <c r="C12" s="382">
        <v>34.859405548669166</v>
      </c>
      <c r="D12" s="383">
        <v>66.052520481396954</v>
      </c>
    </row>
    <row r="13" spans="1:4" ht="22.95" customHeight="1">
      <c r="A13" s="384" t="s">
        <v>52</v>
      </c>
      <c r="B13" s="385">
        <v>91.950464829945219</v>
      </c>
      <c r="C13" s="385">
        <v>32.347258182942376</v>
      </c>
      <c r="D13" s="386">
        <v>63.032452861754976</v>
      </c>
    </row>
    <row r="14" spans="1:4" ht="22.95" customHeight="1">
      <c r="A14" s="381" t="s">
        <v>53</v>
      </c>
      <c r="B14" s="382">
        <v>82.931290263580379</v>
      </c>
      <c r="C14" s="382">
        <v>20.382117052613239</v>
      </c>
      <c r="D14" s="383">
        <v>52.738975371167108</v>
      </c>
    </row>
    <row r="15" spans="1:4" ht="22.95" customHeight="1">
      <c r="A15" s="384" t="s">
        <v>54</v>
      </c>
      <c r="B15" s="385">
        <v>58.119027020054318</v>
      </c>
      <c r="C15" s="385">
        <v>10.734243433852701</v>
      </c>
      <c r="D15" s="386">
        <v>34.837206145213479</v>
      </c>
    </row>
    <row r="16" spans="1:4" ht="22.95" customHeight="1">
      <c r="A16" s="381" t="s">
        <v>55</v>
      </c>
      <c r="B16" s="382">
        <v>37.141476373166988</v>
      </c>
      <c r="C16" s="382">
        <v>4.2330909001861103</v>
      </c>
      <c r="D16" s="383">
        <v>20.949916713606257</v>
      </c>
    </row>
    <row r="17" spans="1:4" ht="22.95" customHeight="1">
      <c r="A17" s="384" t="s">
        <v>56</v>
      </c>
      <c r="B17" s="385">
        <v>14.351016377813341</v>
      </c>
      <c r="C17" s="385">
        <v>1.7770510356075926</v>
      </c>
      <c r="D17" s="386">
        <v>7.9927371269151308</v>
      </c>
    </row>
    <row r="18" spans="1:4" ht="22.95" customHeight="1">
      <c r="A18" s="381" t="s">
        <v>57</v>
      </c>
      <c r="B18" s="382">
        <v>12.483884830253546</v>
      </c>
      <c r="C18" s="382">
        <v>0.56447345210795552</v>
      </c>
      <c r="D18" s="383">
        <v>6.117581938735853</v>
      </c>
    </row>
    <row r="19" spans="1:4" ht="22.95" customHeight="1">
      <c r="A19" s="342" t="s">
        <v>27</v>
      </c>
      <c r="B19" s="387">
        <v>63.489758963443776</v>
      </c>
      <c r="C19" s="387">
        <v>19.674506032904805</v>
      </c>
      <c r="D19" s="387">
        <v>42.019906187044519</v>
      </c>
    </row>
    <row r="20" spans="1:4" ht="16.2">
      <c r="A20" s="171" t="s">
        <v>321</v>
      </c>
      <c r="B20" s="171"/>
      <c r="C20" s="171"/>
      <c r="D20" t="s">
        <v>322</v>
      </c>
    </row>
  </sheetData>
  <mergeCells count="4">
    <mergeCell ref="C1:D1"/>
    <mergeCell ref="A3:D3"/>
    <mergeCell ref="A4:D4"/>
    <mergeCell ref="C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</sheetPr>
  <dimension ref="A1:O20"/>
  <sheetViews>
    <sheetView showGridLines="0" rightToLeft="1" view="pageBreakPreview" zoomScaleNormal="70" zoomScaleSheetLayoutView="100" workbookViewId="0">
      <selection activeCell="E10" sqref="E10"/>
    </sheetView>
  </sheetViews>
  <sheetFormatPr defaultRowHeight="14.4"/>
  <cols>
    <col min="1" max="1" width="26" customWidth="1"/>
    <col min="2" max="4" width="15.109375" customWidth="1"/>
    <col min="5" max="5" width="36.109375" customWidth="1"/>
  </cols>
  <sheetData>
    <row r="1" spans="1:15">
      <c r="D1" s="866" t="s">
        <v>524</v>
      </c>
      <c r="E1" s="866"/>
    </row>
    <row r="2" spans="1:15" ht="61.5" customHeight="1">
      <c r="A2" s="71"/>
      <c r="D2" s="868" t="s">
        <v>539</v>
      </c>
      <c r="E2" s="868"/>
      <c r="F2" s="868"/>
      <c r="G2" s="868"/>
    </row>
    <row r="3" spans="1:15" ht="15">
      <c r="A3" s="772" t="s">
        <v>379</v>
      </c>
      <c r="B3" s="772"/>
      <c r="C3" s="772"/>
      <c r="D3" s="772"/>
      <c r="E3" s="772"/>
    </row>
    <row r="4" spans="1:15" ht="15">
      <c r="A4" s="773" t="s">
        <v>380</v>
      </c>
      <c r="B4" s="773"/>
      <c r="C4" s="773"/>
      <c r="D4" s="773"/>
      <c r="E4" s="773"/>
    </row>
    <row r="5" spans="1:15">
      <c r="A5" s="652" t="s">
        <v>374</v>
      </c>
      <c r="B5" s="33"/>
      <c r="C5" s="33"/>
      <c r="D5" s="33"/>
    </row>
    <row r="6" spans="1:15" ht="18" customHeight="1">
      <c r="A6" s="562" t="s">
        <v>100</v>
      </c>
      <c r="B6" s="562" t="s">
        <v>0</v>
      </c>
      <c r="C6" s="562" t="s">
        <v>1</v>
      </c>
      <c r="D6" s="388" t="s">
        <v>17</v>
      </c>
      <c r="E6" s="867" t="s">
        <v>344</v>
      </c>
    </row>
    <row r="7" spans="1:15">
      <c r="A7" s="562" t="s">
        <v>382</v>
      </c>
      <c r="B7" s="562" t="s">
        <v>24</v>
      </c>
      <c r="C7" s="562" t="s">
        <v>25</v>
      </c>
      <c r="D7" s="389" t="s">
        <v>5</v>
      </c>
      <c r="E7" s="867"/>
    </row>
    <row r="8" spans="1:15" ht="21" customHeight="1">
      <c r="A8" s="151" t="s">
        <v>345</v>
      </c>
      <c r="B8" s="390">
        <v>10.913556516631962</v>
      </c>
      <c r="C8" s="390">
        <v>0.63509507933404841</v>
      </c>
      <c r="D8" s="391">
        <v>2.6736076548538561</v>
      </c>
      <c r="E8" s="392" t="s">
        <v>253</v>
      </c>
      <c r="J8" s="309"/>
      <c r="K8" s="309"/>
      <c r="L8" s="309"/>
      <c r="M8" s="309"/>
      <c r="N8" s="309"/>
      <c r="O8" s="309"/>
    </row>
    <row r="9" spans="1:15" ht="21" customHeight="1">
      <c r="A9" s="152" t="s">
        <v>346</v>
      </c>
      <c r="B9" s="393">
        <v>27.601993482487096</v>
      </c>
      <c r="C9" s="393">
        <v>1.4485444947638177</v>
      </c>
      <c r="D9" s="394">
        <v>7.55656014990522</v>
      </c>
      <c r="E9" s="395" t="s">
        <v>347</v>
      </c>
      <c r="J9" s="309"/>
      <c r="K9" s="309"/>
      <c r="L9" s="309"/>
      <c r="M9" s="309"/>
      <c r="N9" s="309"/>
      <c r="O9" s="309"/>
    </row>
    <row r="10" spans="1:15" ht="21" customHeight="1">
      <c r="A10" s="151" t="s">
        <v>567</v>
      </c>
      <c r="B10" s="390">
        <v>34.941309210396085</v>
      </c>
      <c r="C10" s="390">
        <v>1.8449917218543048</v>
      </c>
      <c r="D10" s="391">
        <v>13.20680352543847</v>
      </c>
      <c r="E10" s="392" t="s">
        <v>624</v>
      </c>
      <c r="J10" s="309"/>
      <c r="K10" s="309"/>
      <c r="L10" s="309"/>
      <c r="M10" s="309"/>
      <c r="N10" s="309"/>
      <c r="O10" s="309"/>
    </row>
    <row r="11" spans="1:15" ht="21" customHeight="1">
      <c r="A11" s="152" t="s">
        <v>348</v>
      </c>
      <c r="B11" s="393">
        <v>39.157399305054078</v>
      </c>
      <c r="C11" s="393">
        <v>5.325403825451775</v>
      </c>
      <c r="D11" s="394">
        <v>20.308798608163794</v>
      </c>
      <c r="E11" s="395" t="s">
        <v>254</v>
      </c>
      <c r="J11" s="309"/>
      <c r="K11" s="309"/>
      <c r="L11" s="309"/>
      <c r="M11" s="309"/>
      <c r="N11" s="309"/>
      <c r="O11" s="309"/>
    </row>
    <row r="12" spans="1:15" ht="21" customHeight="1">
      <c r="A12" s="151" t="s">
        <v>349</v>
      </c>
      <c r="B12" s="390">
        <v>34.829154425081498</v>
      </c>
      <c r="C12" s="390">
        <v>3.4852300317769953</v>
      </c>
      <c r="D12" s="391">
        <v>18.920503267752203</v>
      </c>
      <c r="E12" s="392" t="s">
        <v>255</v>
      </c>
      <c r="J12" s="309"/>
      <c r="K12" s="309"/>
      <c r="L12" s="309"/>
      <c r="M12" s="309"/>
      <c r="N12" s="309"/>
      <c r="O12" s="309"/>
    </row>
    <row r="13" spans="1:15" ht="21" customHeight="1">
      <c r="A13" s="152" t="s">
        <v>350</v>
      </c>
      <c r="B13" s="393">
        <v>65.07724485588497</v>
      </c>
      <c r="C13" s="393">
        <v>9.0555491904739434</v>
      </c>
      <c r="D13" s="394">
        <v>41.250275893105396</v>
      </c>
      <c r="E13" s="395" t="s">
        <v>351</v>
      </c>
      <c r="J13" s="309"/>
      <c r="K13" s="309"/>
      <c r="L13" s="309"/>
      <c r="M13" s="309"/>
      <c r="N13" s="309"/>
      <c r="O13" s="309"/>
    </row>
    <row r="14" spans="1:15" ht="21" customHeight="1">
      <c r="A14" s="151" t="s">
        <v>352</v>
      </c>
      <c r="B14" s="390">
        <v>86.708276736540185</v>
      </c>
      <c r="C14" s="390">
        <v>60.806903156886584</v>
      </c>
      <c r="D14" s="391">
        <v>79.988125076159605</v>
      </c>
      <c r="E14" s="392" t="s">
        <v>353</v>
      </c>
      <c r="J14" s="309"/>
      <c r="K14" s="309"/>
      <c r="L14" s="309"/>
      <c r="M14" s="309"/>
      <c r="N14" s="309"/>
      <c r="O14" s="309"/>
    </row>
    <row r="15" spans="1:15" ht="21" customHeight="1">
      <c r="A15" s="152" t="s">
        <v>354</v>
      </c>
      <c r="B15" s="393">
        <v>87.732624777224089</v>
      </c>
      <c r="C15" s="393">
        <v>60.519917917983122</v>
      </c>
      <c r="D15" s="394">
        <v>74.151645276276113</v>
      </c>
      <c r="E15" s="395" t="s">
        <v>256</v>
      </c>
      <c r="J15" s="309"/>
      <c r="K15" s="309"/>
      <c r="L15" s="309"/>
      <c r="M15" s="309"/>
      <c r="N15" s="309"/>
      <c r="O15" s="309"/>
    </row>
    <row r="16" spans="1:15" ht="21" customHeight="1">
      <c r="A16" s="151" t="s">
        <v>355</v>
      </c>
      <c r="B16" s="390">
        <v>88.497594671271742</v>
      </c>
      <c r="C16" s="390">
        <v>73.839705321986543</v>
      </c>
      <c r="D16" s="391">
        <v>85.084902145176457</v>
      </c>
      <c r="E16" s="392" t="s">
        <v>257</v>
      </c>
    </row>
    <row r="17" spans="1:12" ht="21" customHeight="1">
      <c r="A17" s="152" t="s">
        <v>114</v>
      </c>
      <c r="B17" s="393">
        <v>87.569454338224816</v>
      </c>
      <c r="C17" s="393">
        <v>95.41625371655104</v>
      </c>
      <c r="D17" s="394">
        <v>89.933804499303207</v>
      </c>
      <c r="E17" s="395" t="s">
        <v>258</v>
      </c>
    </row>
    <row r="18" spans="1:12">
      <c r="A18" s="342" t="s">
        <v>250</v>
      </c>
      <c r="B18" s="387">
        <v>63.489758963443776</v>
      </c>
      <c r="C18" s="387">
        <v>19.674506032904805</v>
      </c>
      <c r="D18" s="396">
        <v>42.019906187044519</v>
      </c>
      <c r="E18" s="568" t="s">
        <v>5</v>
      </c>
      <c r="J18" s="309"/>
      <c r="K18" s="309"/>
      <c r="L18" s="309"/>
    </row>
    <row r="19" spans="1:12" ht="16.8">
      <c r="A19" s="397" t="s">
        <v>321</v>
      </c>
      <c r="B19" s="171"/>
      <c r="C19" s="171"/>
      <c r="D19" s="171"/>
      <c r="E19" t="s">
        <v>322</v>
      </c>
    </row>
    <row r="20" spans="1:12">
      <c r="F20" s="309"/>
      <c r="G20" s="309"/>
      <c r="H20" s="309"/>
    </row>
  </sheetData>
  <mergeCells count="5">
    <mergeCell ref="D1:E1"/>
    <mergeCell ref="A3:E3"/>
    <mergeCell ref="A4:E4"/>
    <mergeCell ref="E6:E7"/>
    <mergeCell ref="D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J13"/>
  <sheetViews>
    <sheetView showGridLines="0" rightToLeft="1" view="pageBreakPreview" zoomScale="130" zoomScaleNormal="100" zoomScaleSheetLayoutView="130" workbookViewId="0">
      <selection activeCell="A11" sqref="A11"/>
    </sheetView>
  </sheetViews>
  <sheetFormatPr defaultRowHeight="14.4"/>
  <cols>
    <col min="1" max="1" width="49.77734375" customWidth="1"/>
    <col min="2" max="2" width="40.88671875" customWidth="1"/>
  </cols>
  <sheetData>
    <row r="1" spans="1:10">
      <c r="B1" s="289" t="s">
        <v>524</v>
      </c>
      <c r="H1" s="289"/>
    </row>
    <row r="2" spans="1:10" ht="61.5" customHeight="1">
      <c r="A2" s="71"/>
      <c r="B2" s="862" t="s">
        <v>539</v>
      </c>
      <c r="C2" s="862"/>
      <c r="D2" s="862"/>
      <c r="G2" s="2"/>
      <c r="H2" s="289"/>
      <c r="I2" s="2"/>
      <c r="J2" s="2"/>
    </row>
    <row r="3" spans="1:10" ht="15">
      <c r="A3" s="772" t="s">
        <v>383</v>
      </c>
      <c r="B3" s="772"/>
    </row>
    <row r="4" spans="1:10" ht="15">
      <c r="A4" s="773" t="s">
        <v>384</v>
      </c>
      <c r="B4" s="773"/>
    </row>
    <row r="5" spans="1:10">
      <c r="A5" s="653" t="s">
        <v>377</v>
      </c>
      <c r="B5" s="74"/>
    </row>
    <row r="6" spans="1:10" ht="15">
      <c r="A6" s="398" t="s">
        <v>386</v>
      </c>
      <c r="B6" s="399" t="s">
        <v>387</v>
      </c>
    </row>
    <row r="7" spans="1:10" ht="15">
      <c r="A7" s="398" t="s">
        <v>388</v>
      </c>
      <c r="B7" s="399" t="s">
        <v>389</v>
      </c>
    </row>
    <row r="8" spans="1:10" ht="35.4" customHeight="1">
      <c r="A8" s="400" t="s">
        <v>390</v>
      </c>
      <c r="B8" s="680">
        <v>158126</v>
      </c>
      <c r="C8" s="219"/>
    </row>
    <row r="9" spans="1:10" ht="35.4" customHeight="1">
      <c r="A9" s="401" t="s">
        <v>391</v>
      </c>
      <c r="B9" s="679">
        <v>765378</v>
      </c>
      <c r="C9" s="219"/>
    </row>
    <row r="10" spans="1:10" ht="27.6" customHeight="1">
      <c r="A10" s="398" t="s">
        <v>392</v>
      </c>
      <c r="B10" s="402">
        <f>SUM(B8:B9)</f>
        <v>923504</v>
      </c>
      <c r="C10" s="219"/>
    </row>
    <row r="11" spans="1:10" ht="15">
      <c r="A11" s="682" t="s">
        <v>643</v>
      </c>
      <c r="B11" s="4" t="s">
        <v>393</v>
      </c>
    </row>
    <row r="12" spans="1:10">
      <c r="B12" s="249"/>
    </row>
    <row r="13" spans="1:10">
      <c r="B13" s="681"/>
    </row>
  </sheetData>
  <mergeCells count="3">
    <mergeCell ref="A3:B3"/>
    <mergeCell ref="A4:B4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I16"/>
  <sheetViews>
    <sheetView showGridLines="0" rightToLeft="1" view="pageBreakPreview" zoomScale="145" zoomScaleNormal="100" zoomScaleSheetLayoutView="145" workbookViewId="0">
      <selection activeCell="A10" sqref="A10"/>
    </sheetView>
  </sheetViews>
  <sheetFormatPr defaultRowHeight="14.4"/>
  <cols>
    <col min="1" max="1" width="17" customWidth="1"/>
    <col min="2" max="2" width="16.21875" customWidth="1"/>
    <col min="3" max="5" width="13.33203125" customWidth="1"/>
  </cols>
  <sheetData>
    <row r="1" spans="1:9">
      <c r="D1" s="650" t="s">
        <v>524</v>
      </c>
    </row>
    <row r="2" spans="1:9" ht="61.5" customHeight="1">
      <c r="A2" s="71"/>
      <c r="C2" s="869" t="s">
        <v>539</v>
      </c>
      <c r="D2" s="869"/>
      <c r="E2" s="869"/>
      <c r="F2" s="2"/>
    </row>
    <row r="3" spans="1:9" ht="15">
      <c r="A3" s="772" t="s">
        <v>544</v>
      </c>
      <c r="B3" s="772"/>
      <c r="C3" s="772"/>
      <c r="D3" s="772"/>
      <c r="E3" s="772"/>
    </row>
    <row r="4" spans="1:9" ht="15">
      <c r="A4" s="778" t="s">
        <v>545</v>
      </c>
      <c r="B4" s="778"/>
      <c r="C4" s="778"/>
      <c r="D4" s="778"/>
      <c r="E4" s="778"/>
    </row>
    <row r="5" spans="1:9">
      <c r="A5" s="601" t="s">
        <v>381</v>
      </c>
      <c r="B5" s="39"/>
      <c r="C5" s="39"/>
      <c r="D5" s="39"/>
      <c r="E5" s="39"/>
    </row>
    <row r="6" spans="1:9" ht="15.75" customHeight="1">
      <c r="A6" s="870" t="s">
        <v>34</v>
      </c>
      <c r="B6" s="871"/>
      <c r="C6" s="403" t="s">
        <v>0</v>
      </c>
      <c r="D6" s="403" t="s">
        <v>1</v>
      </c>
      <c r="E6" s="404" t="s">
        <v>17</v>
      </c>
    </row>
    <row r="7" spans="1:9" ht="15.75" customHeight="1">
      <c r="A7" s="872" t="s">
        <v>35</v>
      </c>
      <c r="B7" s="873"/>
      <c r="C7" s="405" t="s">
        <v>24</v>
      </c>
      <c r="D7" s="405" t="s">
        <v>25</v>
      </c>
      <c r="E7" s="404" t="s">
        <v>5</v>
      </c>
    </row>
    <row r="8" spans="1:9" ht="30.6" customHeight="1">
      <c r="A8" s="683" t="s">
        <v>523</v>
      </c>
      <c r="B8" s="683" t="s">
        <v>522</v>
      </c>
      <c r="C8" s="684">
        <v>158126</v>
      </c>
      <c r="D8" s="684">
        <v>765378</v>
      </c>
      <c r="E8" s="683">
        <v>923504</v>
      </c>
      <c r="F8" s="219"/>
      <c r="G8" s="219"/>
      <c r="H8" s="219"/>
      <c r="I8" s="219"/>
    </row>
    <row r="9" spans="1:9" ht="30.6" customHeight="1">
      <c r="A9" s="685" t="s">
        <v>516</v>
      </c>
      <c r="B9" s="685" t="s">
        <v>517</v>
      </c>
      <c r="C9" s="685">
        <v>185250</v>
      </c>
      <c r="D9" s="685">
        <v>933551</v>
      </c>
      <c r="E9" s="685">
        <f>SUM(C9:D9)</f>
        <v>1118801</v>
      </c>
      <c r="F9" s="219"/>
      <c r="G9" s="219"/>
      <c r="H9" s="219"/>
      <c r="I9" s="219"/>
    </row>
    <row r="10" spans="1:9" ht="16.2">
      <c r="A10" s="602" t="s">
        <v>644</v>
      </c>
      <c r="B10" s="603"/>
      <c r="C10" s="603"/>
      <c r="D10" s="603"/>
      <c r="E10" s="604" t="s">
        <v>393</v>
      </c>
    </row>
    <row r="12" spans="1:9">
      <c r="C12" s="219"/>
      <c r="D12" s="219"/>
      <c r="E12" s="219"/>
    </row>
    <row r="14" spans="1:9">
      <c r="C14" s="219"/>
      <c r="D14" s="219"/>
      <c r="E14" s="219"/>
    </row>
    <row r="15" spans="1:9">
      <c r="C15" s="219"/>
      <c r="D15" s="219"/>
      <c r="E15" s="219"/>
    </row>
    <row r="16" spans="1:9">
      <c r="C16" s="219"/>
      <c r="D16" s="219"/>
      <c r="E16" s="219"/>
    </row>
  </sheetData>
  <mergeCells count="5">
    <mergeCell ref="C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L15"/>
  <sheetViews>
    <sheetView showGridLines="0" rightToLeft="1" view="pageBreakPreview" zoomScaleNormal="100" zoomScaleSheetLayoutView="100" workbookViewId="0">
      <selection activeCell="A13" sqref="A13:XFD13"/>
    </sheetView>
  </sheetViews>
  <sheetFormatPr defaultRowHeight="14.4"/>
  <cols>
    <col min="1" max="2" width="17" customWidth="1"/>
    <col min="3" max="4" width="10.109375" customWidth="1"/>
    <col min="5" max="5" width="11" customWidth="1"/>
    <col min="6" max="10" width="10.109375" customWidth="1"/>
    <col min="11" max="11" width="13.109375" customWidth="1"/>
  </cols>
  <sheetData>
    <row r="1" spans="1:12" ht="24.75" customHeight="1">
      <c r="A1" s="1"/>
      <c r="B1" s="1"/>
      <c r="C1" s="1"/>
      <c r="D1" s="1"/>
      <c r="E1" s="1"/>
      <c r="F1" s="1"/>
      <c r="J1" s="259" t="s">
        <v>524</v>
      </c>
    </row>
    <row r="2" spans="1:12" s="2" customFormat="1" ht="42" customHeight="1">
      <c r="H2" s="759" t="s">
        <v>525</v>
      </c>
      <c r="I2" s="759"/>
      <c r="J2" s="759"/>
      <c r="K2" s="759"/>
    </row>
    <row r="3" spans="1:12" ht="17.25" customHeight="1">
      <c r="A3" s="757" t="s">
        <v>527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</row>
    <row r="4" spans="1:12" ht="17.25" customHeight="1">
      <c r="A4" s="758" t="s">
        <v>526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</row>
    <row r="5" spans="1:12" ht="17.25" customHeight="1">
      <c r="A5" s="611" t="s">
        <v>560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2" ht="19.2" customHeight="1">
      <c r="A6" s="740" t="s">
        <v>34</v>
      </c>
      <c r="B6" s="756"/>
      <c r="C6" s="740" t="s">
        <v>15</v>
      </c>
      <c r="D6" s="741"/>
      <c r="E6" s="756"/>
      <c r="F6" s="740" t="s">
        <v>16</v>
      </c>
      <c r="G6" s="741"/>
      <c r="H6" s="741"/>
      <c r="I6" s="746" t="s">
        <v>17</v>
      </c>
      <c r="J6" s="746"/>
      <c r="K6" s="746"/>
    </row>
    <row r="7" spans="1:12" ht="19.2" customHeight="1" thickBot="1">
      <c r="A7" s="740"/>
      <c r="B7" s="756"/>
      <c r="C7" s="744" t="s">
        <v>18</v>
      </c>
      <c r="D7" s="745"/>
      <c r="E7" s="760"/>
      <c r="F7" s="742" t="s">
        <v>19</v>
      </c>
      <c r="G7" s="743"/>
      <c r="H7" s="743"/>
      <c r="I7" s="761" t="s">
        <v>5</v>
      </c>
      <c r="J7" s="761"/>
      <c r="K7" s="761"/>
    </row>
    <row r="8" spans="1:12" ht="19.2" customHeight="1">
      <c r="A8" s="740" t="s">
        <v>35</v>
      </c>
      <c r="B8" s="756"/>
      <c r="C8" s="8" t="s">
        <v>21</v>
      </c>
      <c r="D8" s="9" t="s">
        <v>22</v>
      </c>
      <c r="E8" s="9" t="s">
        <v>23</v>
      </c>
      <c r="F8" s="8" t="s">
        <v>21</v>
      </c>
      <c r="G8" s="8" t="s">
        <v>22</v>
      </c>
      <c r="H8" s="8" t="s">
        <v>23</v>
      </c>
      <c r="I8" s="207" t="s">
        <v>21</v>
      </c>
      <c r="J8" s="12" t="s">
        <v>22</v>
      </c>
      <c r="K8" s="12" t="s">
        <v>23</v>
      </c>
    </row>
    <row r="9" spans="1:12" ht="19.2" customHeight="1">
      <c r="A9" s="740"/>
      <c r="B9" s="756"/>
      <c r="C9" s="10" t="s">
        <v>24</v>
      </c>
      <c r="D9" s="10" t="s">
        <v>25</v>
      </c>
      <c r="E9" s="10" t="s">
        <v>5</v>
      </c>
      <c r="F9" s="10" t="s">
        <v>24</v>
      </c>
      <c r="G9" s="10" t="s">
        <v>25</v>
      </c>
      <c r="H9" s="10" t="s">
        <v>5</v>
      </c>
      <c r="I9" s="10" t="s">
        <v>24</v>
      </c>
      <c r="J9" s="208" t="s">
        <v>25</v>
      </c>
      <c r="K9" s="208" t="s">
        <v>5</v>
      </c>
    </row>
    <row r="10" spans="1:12" ht="36.6" customHeight="1">
      <c r="A10" s="7" t="s">
        <v>523</v>
      </c>
      <c r="B10" s="228" t="s">
        <v>522</v>
      </c>
      <c r="C10" s="6">
        <v>699205</v>
      </c>
      <c r="D10" s="7">
        <v>474314</v>
      </c>
      <c r="E10" s="6">
        <f>SUM(C10:D10)</f>
        <v>1173519</v>
      </c>
      <c r="F10" s="7">
        <v>26244</v>
      </c>
      <c r="G10" s="6">
        <v>23156</v>
      </c>
      <c r="H10" s="6">
        <f>SUM(F10:G10)</f>
        <v>49400</v>
      </c>
      <c r="I10" s="7">
        <f>SUM(C10+F10)</f>
        <v>725449</v>
      </c>
      <c r="J10" s="7">
        <f>SUM(D10+G10)</f>
        <v>497470</v>
      </c>
      <c r="K10" s="7">
        <f>SUM(I10:J10)</f>
        <v>1222919</v>
      </c>
      <c r="L10" s="219"/>
    </row>
    <row r="11" spans="1:12" ht="36.6" customHeight="1">
      <c r="A11" s="17" t="s">
        <v>516</v>
      </c>
      <c r="B11" s="17" t="s">
        <v>517</v>
      </c>
      <c r="C11" s="17">
        <v>700404</v>
      </c>
      <c r="D11" s="17">
        <v>478798</v>
      </c>
      <c r="E11" s="17">
        <f>C11+D11</f>
        <v>1179202</v>
      </c>
      <c r="F11" s="17">
        <v>26681</v>
      </c>
      <c r="G11" s="17">
        <v>23487</v>
      </c>
      <c r="H11" s="17">
        <f>F11+G11</f>
        <v>50168</v>
      </c>
      <c r="I11" s="19">
        <f>C11+F11</f>
        <v>727085</v>
      </c>
      <c r="J11" s="18">
        <f>D11+G11</f>
        <v>502285</v>
      </c>
      <c r="K11" s="18">
        <f>E11+H11</f>
        <v>1229370</v>
      </c>
      <c r="L11" s="219"/>
    </row>
    <row r="12" spans="1:12">
      <c r="A12" s="32" t="s">
        <v>36</v>
      </c>
      <c r="B12" s="32"/>
      <c r="E12" s="219"/>
      <c r="H12" s="219"/>
      <c r="J12" s="219"/>
      <c r="K12" s="33" t="s">
        <v>37</v>
      </c>
    </row>
    <row r="13" spans="1:12">
      <c r="A13" s="704" t="s">
        <v>648</v>
      </c>
      <c r="C13" s="219"/>
      <c r="D13" s="219"/>
      <c r="K13" s="702" t="s">
        <v>649</v>
      </c>
    </row>
    <row r="14" spans="1:12">
      <c r="C14" s="219"/>
      <c r="D14" s="219"/>
      <c r="E14" s="219"/>
      <c r="F14" s="219"/>
    </row>
    <row r="15" spans="1:12">
      <c r="C15" s="219"/>
      <c r="D15" s="219"/>
      <c r="E15" s="219"/>
      <c r="F15" s="219"/>
      <c r="G15" s="219"/>
      <c r="H15" s="219"/>
      <c r="I15" s="219"/>
      <c r="J15" s="219"/>
      <c r="K15" s="219"/>
    </row>
  </sheetData>
  <mergeCells count="11">
    <mergeCell ref="H2:K2"/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colBreaks count="1" manualBreakCount="1">
    <brk id="11" max="11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G21"/>
  <sheetViews>
    <sheetView showGridLines="0" showRowColHeaders="0" rightToLeft="1" view="pageBreakPreview" zoomScaleNormal="100" zoomScaleSheetLayoutView="100" workbookViewId="0">
      <selection activeCell="A20" sqref="A20"/>
    </sheetView>
  </sheetViews>
  <sheetFormatPr defaultRowHeight="14.4"/>
  <cols>
    <col min="1" max="1" width="25" customWidth="1"/>
    <col min="2" max="2" width="19" customWidth="1"/>
    <col min="3" max="3" width="23.6640625" customWidth="1"/>
    <col min="4" max="4" width="27" customWidth="1"/>
  </cols>
  <sheetData>
    <row r="1" spans="1:7">
      <c r="D1" s="630" t="s">
        <v>524</v>
      </c>
    </row>
    <row r="2" spans="1:7" ht="61.5" customHeight="1">
      <c r="A2" s="71"/>
      <c r="D2" s="2" t="s">
        <v>539</v>
      </c>
      <c r="E2" s="2"/>
      <c r="F2" s="2"/>
      <c r="G2" s="2"/>
    </row>
    <row r="3" spans="1:7" ht="15">
      <c r="A3" s="778" t="s">
        <v>394</v>
      </c>
      <c r="B3" s="778"/>
      <c r="C3" s="778"/>
      <c r="D3" s="778"/>
    </row>
    <row r="4" spans="1:7" ht="15">
      <c r="A4" s="778" t="s">
        <v>395</v>
      </c>
      <c r="B4" s="778"/>
      <c r="C4" s="778"/>
      <c r="D4" s="778"/>
    </row>
    <row r="5" spans="1:7" s="74" customFormat="1" ht="14.4" customHeight="1">
      <c r="A5" s="655" t="s">
        <v>385</v>
      </c>
      <c r="B5" s="472"/>
      <c r="C5" s="472"/>
      <c r="D5" s="472"/>
    </row>
    <row r="6" spans="1:7">
      <c r="A6" s="406" t="s">
        <v>44</v>
      </c>
      <c r="B6" s="406" t="s">
        <v>0</v>
      </c>
      <c r="C6" s="406" t="s">
        <v>1</v>
      </c>
      <c r="D6" s="407" t="s">
        <v>17</v>
      </c>
    </row>
    <row r="7" spans="1:7">
      <c r="A7" s="408"/>
      <c r="B7" s="406" t="s">
        <v>24</v>
      </c>
      <c r="C7" s="406" t="s">
        <v>25</v>
      </c>
      <c r="D7" s="409" t="s">
        <v>5</v>
      </c>
    </row>
    <row r="8" spans="1:7" ht="20.399999999999999" customHeight="1" thickBot="1">
      <c r="A8" s="410" t="s">
        <v>47</v>
      </c>
      <c r="B8" s="411">
        <v>1524</v>
      </c>
      <c r="C8" s="411">
        <v>2769</v>
      </c>
      <c r="D8" s="412">
        <f>SUM(B8:C8)</f>
        <v>4293</v>
      </c>
    </row>
    <row r="9" spans="1:7" ht="20.399999999999999" customHeight="1" thickBot="1">
      <c r="A9" s="413" t="s">
        <v>48</v>
      </c>
      <c r="B9" s="414">
        <v>59000</v>
      </c>
      <c r="C9" s="414">
        <v>177469</v>
      </c>
      <c r="D9" s="415">
        <f>SUM(B9:C9)</f>
        <v>236469</v>
      </c>
    </row>
    <row r="10" spans="1:7" ht="20.399999999999999" customHeight="1" thickBot="1">
      <c r="A10" s="410" t="s">
        <v>49</v>
      </c>
      <c r="B10" s="411">
        <v>55111</v>
      </c>
      <c r="C10" s="411">
        <v>252403</v>
      </c>
      <c r="D10" s="412">
        <f>SUM(B10:C10)</f>
        <v>307514</v>
      </c>
    </row>
    <row r="11" spans="1:7" ht="20.399999999999999" customHeight="1" thickBot="1">
      <c r="A11" s="413" t="s">
        <v>50</v>
      </c>
      <c r="B11" s="414">
        <v>22807</v>
      </c>
      <c r="C11" s="414">
        <v>172199</v>
      </c>
      <c r="D11" s="415">
        <f>SUM(B11:C11)</f>
        <v>195006</v>
      </c>
    </row>
    <row r="12" spans="1:7" ht="20.399999999999999" customHeight="1" thickBot="1">
      <c r="A12" s="410" t="s">
        <v>51</v>
      </c>
      <c r="B12" s="411">
        <v>11844</v>
      </c>
      <c r="C12" s="411">
        <v>86580</v>
      </c>
      <c r="D12" s="412">
        <f>SUM(B12:C12)</f>
        <v>98424</v>
      </c>
    </row>
    <row r="13" spans="1:7" ht="20.399999999999999" customHeight="1" thickBot="1">
      <c r="A13" s="413" t="s">
        <v>52</v>
      </c>
      <c r="B13" s="414">
        <v>4736</v>
      </c>
      <c r="C13" s="414">
        <v>35947</v>
      </c>
      <c r="D13" s="415">
        <f t="shared" ref="D13:D15" si="0">SUM(B13:C13)</f>
        <v>40683</v>
      </c>
    </row>
    <row r="14" spans="1:7" ht="20.399999999999999" customHeight="1" thickBot="1">
      <c r="A14" s="410" t="s">
        <v>53</v>
      </c>
      <c r="B14" s="411">
        <v>1945</v>
      </c>
      <c r="C14" s="411">
        <v>19802</v>
      </c>
      <c r="D14" s="412">
        <f t="shared" si="0"/>
        <v>21747</v>
      </c>
    </row>
    <row r="15" spans="1:7" ht="20.399999999999999" customHeight="1" thickBot="1">
      <c r="A15" s="413" t="s">
        <v>54</v>
      </c>
      <c r="B15" s="414">
        <v>842</v>
      </c>
      <c r="C15" s="414">
        <v>12079</v>
      </c>
      <c r="D15" s="415">
        <f t="shared" si="0"/>
        <v>12921</v>
      </c>
    </row>
    <row r="16" spans="1:7" ht="20.399999999999999" customHeight="1" thickBot="1">
      <c r="A16" s="410" t="s">
        <v>55</v>
      </c>
      <c r="B16" s="411">
        <v>298</v>
      </c>
      <c r="C16" s="411">
        <v>5982</v>
      </c>
      <c r="D16" s="412">
        <f>SUM(B16:C16)</f>
        <v>6280</v>
      </c>
    </row>
    <row r="17" spans="1:4" ht="20.399999999999999" customHeight="1" thickBot="1">
      <c r="A17" s="413" t="s">
        <v>56</v>
      </c>
      <c r="B17" s="414">
        <v>17</v>
      </c>
      <c r="C17" s="414">
        <v>121</v>
      </c>
      <c r="D17" s="415">
        <f>SUM(B17:C17)</f>
        <v>138</v>
      </c>
    </row>
    <row r="18" spans="1:4" ht="20.399999999999999" customHeight="1" thickBot="1">
      <c r="A18" s="410" t="s">
        <v>57</v>
      </c>
      <c r="B18" s="411">
        <v>2</v>
      </c>
      <c r="C18" s="411">
        <v>27</v>
      </c>
      <c r="D18" s="412">
        <f>SUM(B18:C18)</f>
        <v>29</v>
      </c>
    </row>
    <row r="19" spans="1:4" ht="20.399999999999999" customHeight="1">
      <c r="A19" s="406" t="s">
        <v>27</v>
      </c>
      <c r="B19" s="416">
        <f>SUM(B8:B18)</f>
        <v>158126</v>
      </c>
      <c r="C19" s="416">
        <f>SUM(C8:C18)</f>
        <v>765378</v>
      </c>
      <c r="D19" s="417">
        <f>SUM(D8:D18)</f>
        <v>923504</v>
      </c>
    </row>
    <row r="20" spans="1:4" ht="16.2">
      <c r="A20" s="602" t="s">
        <v>644</v>
      </c>
      <c r="B20" s="603"/>
      <c r="C20" s="603"/>
      <c r="D20" s="604" t="s">
        <v>393</v>
      </c>
    </row>
    <row r="21" spans="1:4">
      <c r="B21" s="219"/>
      <c r="C21" s="219"/>
      <c r="D21" s="219"/>
    </row>
  </sheetData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F20"/>
  <sheetViews>
    <sheetView showGridLines="0" showRowColHeaders="0" rightToLeft="1" view="pageBreakPreview" zoomScaleNormal="100" zoomScaleSheetLayoutView="100" workbookViewId="0">
      <selection activeCell="A19" sqref="A19"/>
    </sheetView>
  </sheetViews>
  <sheetFormatPr defaultRowHeight="14.4"/>
  <cols>
    <col min="1" max="1" width="25.33203125" customWidth="1"/>
    <col min="2" max="4" width="14.77734375" customWidth="1"/>
    <col min="5" max="5" width="14.77734375" style="288" customWidth="1"/>
  </cols>
  <sheetData>
    <row r="1" spans="1:6">
      <c r="C1" s="759" t="s">
        <v>524</v>
      </c>
      <c r="D1" s="759"/>
      <c r="E1" s="759"/>
    </row>
    <row r="2" spans="1:6" ht="61.5" customHeight="1">
      <c r="A2" s="71"/>
      <c r="C2" s="862" t="s">
        <v>539</v>
      </c>
      <c r="D2" s="862"/>
      <c r="E2" s="862"/>
      <c r="F2" s="862"/>
    </row>
    <row r="3" spans="1:6" ht="15">
      <c r="A3" s="778" t="s">
        <v>396</v>
      </c>
      <c r="B3" s="778"/>
      <c r="C3" s="778"/>
      <c r="D3" s="778"/>
      <c r="E3" s="778"/>
    </row>
    <row r="4" spans="1:6" ht="15">
      <c r="A4" s="778" t="s">
        <v>397</v>
      </c>
      <c r="B4" s="778"/>
      <c r="C4" s="778"/>
      <c r="D4" s="778"/>
      <c r="E4" s="778"/>
    </row>
    <row r="5" spans="1:6" ht="15" thickBot="1">
      <c r="A5" s="607" t="s">
        <v>505</v>
      </c>
      <c r="B5" s="315"/>
      <c r="C5" s="315"/>
      <c r="D5" s="315"/>
    </row>
    <row r="6" spans="1:6" ht="17.399999999999999" customHeight="1">
      <c r="A6" s="874" t="s">
        <v>100</v>
      </c>
      <c r="B6" s="418" t="s">
        <v>0</v>
      </c>
      <c r="C6" s="418" t="s">
        <v>1</v>
      </c>
      <c r="D6" s="419" t="s">
        <v>17</v>
      </c>
      <c r="E6" s="875" t="s">
        <v>344</v>
      </c>
    </row>
    <row r="7" spans="1:6">
      <c r="A7" s="874"/>
      <c r="B7" s="406" t="s">
        <v>24</v>
      </c>
      <c r="C7" s="406" t="s">
        <v>25</v>
      </c>
      <c r="D7" s="409" t="s">
        <v>5</v>
      </c>
      <c r="E7" s="876"/>
    </row>
    <row r="8" spans="1:6" ht="27.75" customHeight="1" thickBot="1">
      <c r="A8" s="420" t="s">
        <v>345</v>
      </c>
      <c r="B8" s="411">
        <v>1631</v>
      </c>
      <c r="C8" s="411">
        <v>18961</v>
      </c>
      <c r="D8" s="411">
        <f>SUM(B8:C8)</f>
        <v>20592</v>
      </c>
      <c r="E8" s="421" t="s">
        <v>253</v>
      </c>
    </row>
    <row r="9" spans="1:6" ht="24.75" customHeight="1" thickBot="1">
      <c r="A9" s="422" t="s">
        <v>346</v>
      </c>
      <c r="B9" s="414">
        <v>846</v>
      </c>
      <c r="C9" s="414">
        <v>6791</v>
      </c>
      <c r="D9" s="414">
        <f t="shared" ref="D9:D17" si="0">SUM(B9:C9)</f>
        <v>7637</v>
      </c>
      <c r="E9" s="423" t="s">
        <v>347</v>
      </c>
    </row>
    <row r="10" spans="1:6" ht="30" customHeight="1" thickBot="1">
      <c r="A10" s="420" t="s">
        <v>348</v>
      </c>
      <c r="B10" s="411">
        <v>7257</v>
      </c>
      <c r="C10" s="411">
        <v>35603</v>
      </c>
      <c r="D10" s="411">
        <f t="shared" si="0"/>
        <v>42860</v>
      </c>
      <c r="E10" s="421" t="s">
        <v>254</v>
      </c>
    </row>
    <row r="11" spans="1:6" ht="28.5" customHeight="1" thickBot="1">
      <c r="A11" s="422" t="s">
        <v>349</v>
      </c>
      <c r="B11" s="414">
        <v>10179</v>
      </c>
      <c r="C11" s="414">
        <v>34540</v>
      </c>
      <c r="D11" s="414">
        <f>SUM(B11:C11)</f>
        <v>44719</v>
      </c>
      <c r="E11" s="423" t="s">
        <v>255</v>
      </c>
    </row>
    <row r="12" spans="1:6" ht="30" customHeight="1" thickBot="1">
      <c r="A12" s="420" t="s">
        <v>350</v>
      </c>
      <c r="B12" s="411">
        <v>70420</v>
      </c>
      <c r="C12" s="411">
        <v>170561</v>
      </c>
      <c r="D12" s="411">
        <f t="shared" si="0"/>
        <v>240981</v>
      </c>
      <c r="E12" s="421" t="s">
        <v>351</v>
      </c>
    </row>
    <row r="13" spans="1:6" ht="24.75" customHeight="1" thickBot="1">
      <c r="A13" s="422" t="s">
        <v>352</v>
      </c>
      <c r="B13" s="414">
        <v>3563</v>
      </c>
      <c r="C13" s="414">
        <v>5860</v>
      </c>
      <c r="D13" s="414">
        <f t="shared" si="0"/>
        <v>9423</v>
      </c>
      <c r="E13" s="423" t="s">
        <v>353</v>
      </c>
    </row>
    <row r="14" spans="1:6" ht="35.25" customHeight="1" thickBot="1">
      <c r="A14" s="420" t="s">
        <v>354</v>
      </c>
      <c r="B14" s="411">
        <v>62637</v>
      </c>
      <c r="C14" s="411">
        <v>487214</v>
      </c>
      <c r="D14" s="411">
        <f t="shared" si="0"/>
        <v>549851</v>
      </c>
      <c r="E14" s="421" t="s">
        <v>256</v>
      </c>
    </row>
    <row r="15" spans="1:6" ht="32.25" customHeight="1" thickBot="1">
      <c r="A15" s="422" t="s">
        <v>355</v>
      </c>
      <c r="B15" s="414">
        <v>1138</v>
      </c>
      <c r="C15" s="414">
        <v>3944</v>
      </c>
      <c r="D15" s="414">
        <f t="shared" si="0"/>
        <v>5082</v>
      </c>
      <c r="E15" s="423" t="s">
        <v>257</v>
      </c>
    </row>
    <row r="16" spans="1:6" ht="30" customHeight="1" thickBot="1">
      <c r="A16" s="420" t="s">
        <v>114</v>
      </c>
      <c r="B16" s="411">
        <v>82</v>
      </c>
      <c r="C16" s="411">
        <v>146</v>
      </c>
      <c r="D16" s="411">
        <f t="shared" si="0"/>
        <v>228</v>
      </c>
      <c r="E16" s="421" t="s">
        <v>258</v>
      </c>
    </row>
    <row r="17" spans="1:5" ht="30" customHeight="1" thickBot="1">
      <c r="A17" s="422" t="s">
        <v>115</v>
      </c>
      <c r="B17" s="414">
        <v>373</v>
      </c>
      <c r="C17" s="414">
        <v>1758</v>
      </c>
      <c r="D17" s="414">
        <f t="shared" si="0"/>
        <v>2131</v>
      </c>
      <c r="E17" s="423" t="s">
        <v>487</v>
      </c>
    </row>
    <row r="18" spans="1:5">
      <c r="A18" s="406" t="s">
        <v>27</v>
      </c>
      <c r="B18" s="416">
        <f>SUM(B8:B17)</f>
        <v>158126</v>
      </c>
      <c r="C18" s="416">
        <f>SUM(C8:C17)</f>
        <v>765378</v>
      </c>
      <c r="D18" s="416">
        <f>SUM(D8:D17)</f>
        <v>923504</v>
      </c>
      <c r="E18" s="424" t="s">
        <v>5</v>
      </c>
    </row>
    <row r="19" spans="1:5" ht="16.2">
      <c r="A19" s="602" t="s">
        <v>644</v>
      </c>
      <c r="B19" s="603"/>
      <c r="C19" s="603"/>
      <c r="D19" s="603"/>
      <c r="E19" s="606" t="s">
        <v>393</v>
      </c>
    </row>
    <row r="20" spans="1:5">
      <c r="B20" s="249"/>
      <c r="C20" s="249"/>
      <c r="D20" s="249"/>
    </row>
  </sheetData>
  <mergeCells count="6">
    <mergeCell ref="C1:E1"/>
    <mergeCell ref="A3:E3"/>
    <mergeCell ref="A4:E4"/>
    <mergeCell ref="A6:A7"/>
    <mergeCell ref="E6:E7"/>
    <mergeCell ref="C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</sheetPr>
  <dimension ref="A1:G12"/>
  <sheetViews>
    <sheetView showGridLines="0" showRowColHeaders="0" rightToLeft="1" view="pageBreakPreview" zoomScaleNormal="70" zoomScaleSheetLayoutView="100" workbookViewId="0">
      <selection activeCell="C14" sqref="C14:K14"/>
    </sheetView>
  </sheetViews>
  <sheetFormatPr defaultRowHeight="14.4"/>
  <cols>
    <col min="1" max="2" width="16.109375" customWidth="1"/>
    <col min="3" max="3" width="19.109375" customWidth="1"/>
    <col min="4" max="4" width="17.109375" customWidth="1"/>
    <col min="5" max="5" width="23.33203125" customWidth="1"/>
  </cols>
  <sheetData>
    <row r="1" spans="1:7">
      <c r="D1" s="759" t="s">
        <v>524</v>
      </c>
      <c r="E1" s="759"/>
    </row>
    <row r="2" spans="1:7" ht="61.5" customHeight="1">
      <c r="A2" s="71"/>
      <c r="D2" s="862" t="s">
        <v>539</v>
      </c>
      <c r="E2" s="862"/>
      <c r="F2" s="862"/>
      <c r="G2" s="862"/>
    </row>
    <row r="3" spans="1:7" ht="15">
      <c r="A3" s="772" t="s">
        <v>398</v>
      </c>
      <c r="B3" s="772"/>
      <c r="C3" s="772"/>
      <c r="D3" s="772"/>
      <c r="E3" s="772"/>
    </row>
    <row r="4" spans="1:7" ht="15">
      <c r="A4" s="773" t="s">
        <v>399</v>
      </c>
      <c r="B4" s="773"/>
      <c r="C4" s="773"/>
      <c r="D4" s="773"/>
      <c r="E4" s="773"/>
    </row>
    <row r="5" spans="1:7">
      <c r="A5" s="576" t="s">
        <v>562</v>
      </c>
    </row>
    <row r="6" spans="1:7" ht="19.2" customHeight="1">
      <c r="A6" s="870" t="s">
        <v>319</v>
      </c>
      <c r="B6" s="871"/>
      <c r="C6" s="570" t="s">
        <v>0</v>
      </c>
      <c r="D6" s="570" t="s">
        <v>1</v>
      </c>
      <c r="E6" s="569" t="s">
        <v>17</v>
      </c>
    </row>
    <row r="7" spans="1:7" ht="19.2" customHeight="1">
      <c r="A7" s="872" t="s">
        <v>320</v>
      </c>
      <c r="B7" s="873"/>
      <c r="C7" s="572" t="s">
        <v>24</v>
      </c>
      <c r="D7" s="572" t="s">
        <v>25</v>
      </c>
      <c r="E7" s="569" t="s">
        <v>5</v>
      </c>
    </row>
    <row r="8" spans="1:7" ht="45.6" customHeight="1">
      <c r="A8" s="425" t="s">
        <v>15</v>
      </c>
      <c r="B8" s="426" t="s">
        <v>18</v>
      </c>
      <c r="C8" s="427">
        <v>350095</v>
      </c>
      <c r="D8" s="428">
        <v>431460</v>
      </c>
      <c r="E8" s="429">
        <f>SUM(C8:D8)</f>
        <v>781555</v>
      </c>
    </row>
    <row r="9" spans="1:7" ht="45.6" customHeight="1">
      <c r="A9" s="430" t="s">
        <v>16</v>
      </c>
      <c r="B9" s="431" t="s">
        <v>19</v>
      </c>
      <c r="C9" s="432">
        <v>43487</v>
      </c>
      <c r="D9" s="433">
        <v>27727</v>
      </c>
      <c r="E9" s="434">
        <f>SUM(C9:D9)</f>
        <v>71214</v>
      </c>
    </row>
    <row r="10" spans="1:7" ht="45.6" customHeight="1">
      <c r="A10" s="435" t="s">
        <v>17</v>
      </c>
      <c r="B10" s="436" t="s">
        <v>5</v>
      </c>
      <c r="C10" s="437">
        <f>SUM(C8:C9)</f>
        <v>393582</v>
      </c>
      <c r="D10" s="437">
        <f>SUM(D8:D9)</f>
        <v>459187</v>
      </c>
      <c r="E10" s="438">
        <f>SUM(E8:E9)</f>
        <v>852769</v>
      </c>
    </row>
    <row r="11" spans="1:7" ht="16.8">
      <c r="A11" s="397" t="s">
        <v>321</v>
      </c>
      <c r="B11" s="171"/>
      <c r="C11" s="171"/>
      <c r="D11" s="171"/>
      <c r="E11" t="s">
        <v>322</v>
      </c>
    </row>
    <row r="12" spans="1:7">
      <c r="C12" s="249"/>
      <c r="D12" s="249"/>
      <c r="E12" s="249"/>
    </row>
  </sheetData>
  <mergeCells count="6">
    <mergeCell ref="A7:B7"/>
    <mergeCell ref="D1:E1"/>
    <mergeCell ref="A3:E3"/>
    <mergeCell ref="A4:E4"/>
    <mergeCell ref="A6:B6"/>
    <mergeCell ref="D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A1:P13"/>
  <sheetViews>
    <sheetView showGridLines="0" rightToLeft="1" view="pageBreakPreview" topLeftCell="A2" zoomScaleNormal="100" zoomScaleSheetLayoutView="100" workbookViewId="0">
      <selection activeCell="C10" sqref="C10:K10"/>
    </sheetView>
  </sheetViews>
  <sheetFormatPr defaultRowHeight="14.4"/>
  <cols>
    <col min="1" max="1" width="16.6640625" customWidth="1"/>
    <col min="2" max="10" width="9.88671875" customWidth="1"/>
    <col min="11" max="11" width="11.88671875" customWidth="1"/>
  </cols>
  <sheetData>
    <row r="1" spans="1:16">
      <c r="J1" s="557" t="s">
        <v>538</v>
      </c>
    </row>
    <row r="2" spans="1:16" ht="61.5" customHeight="1">
      <c r="A2" s="71"/>
      <c r="B2" s="71"/>
      <c r="I2" s="766" t="s">
        <v>539</v>
      </c>
      <c r="J2" s="766"/>
      <c r="K2" s="766"/>
    </row>
    <row r="3" spans="1:16" ht="15">
      <c r="A3" s="772" t="s">
        <v>546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16" ht="15">
      <c r="A4" s="773" t="s">
        <v>547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</row>
    <row r="5" spans="1:16" ht="18" customHeight="1">
      <c r="A5" s="757" t="s">
        <v>499</v>
      </c>
      <c r="B5" s="757"/>
      <c r="C5" s="39"/>
      <c r="D5" s="39"/>
      <c r="E5" s="39"/>
      <c r="F5" s="39"/>
      <c r="G5" s="39"/>
      <c r="H5" s="39"/>
      <c r="I5" s="39"/>
      <c r="J5" s="39"/>
      <c r="K5" s="39"/>
    </row>
    <row r="6" spans="1:16" ht="18.600000000000001" customHeight="1">
      <c r="A6" s="877" t="s">
        <v>34</v>
      </c>
      <c r="B6" s="871"/>
      <c r="C6" s="878" t="s">
        <v>15</v>
      </c>
      <c r="D6" s="870"/>
      <c r="E6" s="871"/>
      <c r="F6" s="878" t="s">
        <v>16</v>
      </c>
      <c r="G6" s="870"/>
      <c r="H6" s="871"/>
      <c r="I6" s="879" t="s">
        <v>17</v>
      </c>
      <c r="J6" s="872"/>
      <c r="K6" s="872"/>
    </row>
    <row r="7" spans="1:16" ht="19.2" customHeight="1" thickBot="1">
      <c r="A7" s="877"/>
      <c r="B7" s="871"/>
      <c r="C7" s="880" t="s">
        <v>18</v>
      </c>
      <c r="D7" s="881"/>
      <c r="E7" s="882"/>
      <c r="F7" s="883" t="s">
        <v>19</v>
      </c>
      <c r="G7" s="884"/>
      <c r="H7" s="885"/>
      <c r="I7" s="883" t="s">
        <v>5</v>
      </c>
      <c r="J7" s="884"/>
      <c r="K7" s="884"/>
    </row>
    <row r="8" spans="1:16">
      <c r="A8" s="877" t="s">
        <v>35</v>
      </c>
      <c r="B8" s="871"/>
      <c r="C8" s="570" t="s">
        <v>21</v>
      </c>
      <c r="D8" s="439" t="s">
        <v>22</v>
      </c>
      <c r="E8" s="439" t="s">
        <v>23</v>
      </c>
      <c r="F8" s="570" t="s">
        <v>21</v>
      </c>
      <c r="G8" s="570" t="s">
        <v>22</v>
      </c>
      <c r="H8" s="570" t="s">
        <v>23</v>
      </c>
      <c r="I8" s="570" t="s">
        <v>21</v>
      </c>
      <c r="J8" s="570" t="s">
        <v>22</v>
      </c>
      <c r="K8" s="569" t="s">
        <v>23</v>
      </c>
    </row>
    <row r="9" spans="1:16">
      <c r="A9" s="877"/>
      <c r="B9" s="871"/>
      <c r="C9" s="572" t="s">
        <v>24</v>
      </c>
      <c r="D9" s="572" t="s">
        <v>25</v>
      </c>
      <c r="E9" s="572" t="s">
        <v>5</v>
      </c>
      <c r="F9" s="572" t="s">
        <v>24</v>
      </c>
      <c r="G9" s="572" t="s">
        <v>25</v>
      </c>
      <c r="H9" s="572" t="s">
        <v>5</v>
      </c>
      <c r="I9" s="572" t="s">
        <v>24</v>
      </c>
      <c r="J9" s="572" t="s">
        <v>25</v>
      </c>
      <c r="K9" s="571" t="s">
        <v>5</v>
      </c>
    </row>
    <row r="10" spans="1:16" ht="34.200000000000003" customHeight="1">
      <c r="A10" s="440" t="s">
        <v>523</v>
      </c>
      <c r="B10" s="440" t="s">
        <v>522</v>
      </c>
      <c r="C10" s="441">
        <v>350095</v>
      </c>
      <c r="D10" s="442">
        <v>431460</v>
      </c>
      <c r="E10" s="441">
        <f>SUM(C10:D10)</f>
        <v>781555</v>
      </c>
      <c r="F10" s="442">
        <v>43487</v>
      </c>
      <c r="G10" s="441">
        <v>27727</v>
      </c>
      <c r="H10" s="441">
        <f>SUM(F10:G10)</f>
        <v>71214</v>
      </c>
      <c r="I10" s="441">
        <f>C10+F10</f>
        <v>393582</v>
      </c>
      <c r="J10" s="441">
        <f>D10+G10</f>
        <v>459187</v>
      </c>
      <c r="K10" s="441">
        <f>SUM(I10:J10)</f>
        <v>852769</v>
      </c>
      <c r="L10" s="219"/>
      <c r="M10" s="219"/>
      <c r="N10" s="219"/>
      <c r="O10" s="219"/>
      <c r="P10" s="219"/>
    </row>
    <row r="11" spans="1:16" ht="37.950000000000003" customHeight="1">
      <c r="A11" s="443" t="s">
        <v>516</v>
      </c>
      <c r="B11" s="443" t="s">
        <v>517</v>
      </c>
      <c r="C11" s="443">
        <v>354390</v>
      </c>
      <c r="D11" s="443">
        <v>433505</v>
      </c>
      <c r="E11" s="443">
        <f>SUM(C11:D11)</f>
        <v>787895</v>
      </c>
      <c r="F11" s="443">
        <v>37767</v>
      </c>
      <c r="G11" s="443">
        <v>22255</v>
      </c>
      <c r="H11" s="443">
        <f>SUM(F11:G11)</f>
        <v>60022</v>
      </c>
      <c r="I11" s="443">
        <f>C11+F11</f>
        <v>392157</v>
      </c>
      <c r="J11" s="443">
        <f>D11+G11</f>
        <v>455760</v>
      </c>
      <c r="K11" s="444">
        <f>SUM(I11:J11)</f>
        <v>847917</v>
      </c>
      <c r="L11" s="219"/>
      <c r="M11" s="219"/>
      <c r="N11" s="219"/>
      <c r="O11" s="219"/>
      <c r="P11" s="219"/>
    </row>
    <row r="12" spans="1:16" ht="16.8">
      <c r="A12" s="397" t="s">
        <v>321</v>
      </c>
      <c r="B12" s="397"/>
      <c r="C12" s="171"/>
      <c r="D12" s="171"/>
      <c r="E12" s="171"/>
      <c r="G12" s="39"/>
      <c r="H12" s="603"/>
      <c r="I12" s="603"/>
      <c r="J12" s="603"/>
      <c r="K12" s="603" t="s">
        <v>322</v>
      </c>
    </row>
    <row r="13" spans="1:16">
      <c r="C13" s="249"/>
      <c r="D13" s="249"/>
      <c r="E13" s="249"/>
      <c r="F13" s="249"/>
      <c r="G13" s="249"/>
      <c r="H13" s="249"/>
      <c r="I13" s="249"/>
      <c r="J13" s="249"/>
      <c r="K13" s="249"/>
    </row>
  </sheetData>
  <mergeCells count="12">
    <mergeCell ref="I2:K2"/>
    <mergeCell ref="A5:B5"/>
    <mergeCell ref="A8:B9"/>
    <mergeCell ref="A3:K3"/>
    <mergeCell ref="A4:K4"/>
    <mergeCell ref="A6:B7"/>
    <mergeCell ref="C6:E6"/>
    <mergeCell ref="F6:H6"/>
    <mergeCell ref="I6:K6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K23"/>
  <sheetViews>
    <sheetView showGridLines="0" rightToLeft="1" view="pageBreakPreview" zoomScale="80" zoomScaleNormal="70" zoomScaleSheetLayoutView="80" workbookViewId="0">
      <selection activeCell="H14" sqref="H14"/>
    </sheetView>
  </sheetViews>
  <sheetFormatPr defaultRowHeight="14.4"/>
  <cols>
    <col min="1" max="1" width="17" customWidth="1"/>
    <col min="2" max="10" width="12.77734375" customWidth="1"/>
  </cols>
  <sheetData>
    <row r="1" spans="1:11">
      <c r="I1" s="557" t="s">
        <v>524</v>
      </c>
    </row>
    <row r="2" spans="1:11" ht="61.5" customHeight="1">
      <c r="A2" s="71"/>
      <c r="H2" s="777" t="s">
        <v>539</v>
      </c>
      <c r="I2" s="777"/>
      <c r="J2" s="777"/>
    </row>
    <row r="3" spans="1:11" ht="15">
      <c r="A3" s="778" t="s">
        <v>401</v>
      </c>
      <c r="B3" s="778"/>
      <c r="C3" s="778"/>
      <c r="D3" s="778"/>
      <c r="E3" s="778"/>
      <c r="F3" s="778"/>
      <c r="G3" s="778"/>
      <c r="H3" s="778"/>
      <c r="I3" s="778"/>
      <c r="J3" s="778"/>
    </row>
    <row r="4" spans="1:11" ht="15">
      <c r="A4" s="773" t="s">
        <v>402</v>
      </c>
      <c r="B4" s="773"/>
      <c r="C4" s="773"/>
      <c r="D4" s="773"/>
      <c r="E4" s="773"/>
      <c r="F4" s="773"/>
      <c r="G4" s="773"/>
      <c r="H4" s="773"/>
      <c r="I4" s="773"/>
      <c r="J4" s="773"/>
    </row>
    <row r="5" spans="1:11">
      <c r="A5" s="453" t="s">
        <v>500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11" ht="19.5" customHeight="1">
      <c r="A6" s="573" t="s">
        <v>44</v>
      </c>
      <c r="B6" s="891" t="s">
        <v>15</v>
      </c>
      <c r="C6" s="892"/>
      <c r="D6" s="874"/>
      <c r="E6" s="891" t="s">
        <v>16</v>
      </c>
      <c r="F6" s="892"/>
      <c r="G6" s="892"/>
      <c r="H6" s="893" t="s">
        <v>17</v>
      </c>
      <c r="I6" s="892"/>
      <c r="J6" s="892"/>
    </row>
    <row r="7" spans="1:11" ht="15" thickBot="1">
      <c r="A7" s="573" t="s">
        <v>45</v>
      </c>
      <c r="B7" s="886" t="s">
        <v>18</v>
      </c>
      <c r="C7" s="887"/>
      <c r="D7" s="888"/>
      <c r="E7" s="886" t="s">
        <v>19</v>
      </c>
      <c r="F7" s="887"/>
      <c r="G7" s="887"/>
      <c r="H7" s="889" t="s">
        <v>5</v>
      </c>
      <c r="I7" s="890"/>
      <c r="J7" s="890"/>
    </row>
    <row r="8" spans="1:11">
      <c r="A8" s="446"/>
      <c r="B8" s="573" t="s">
        <v>0</v>
      </c>
      <c r="C8" s="447" t="s">
        <v>1</v>
      </c>
      <c r="D8" s="447" t="s">
        <v>46</v>
      </c>
      <c r="E8" s="573" t="s">
        <v>0</v>
      </c>
      <c r="F8" s="573" t="s">
        <v>1</v>
      </c>
      <c r="G8" s="573" t="s">
        <v>46</v>
      </c>
      <c r="H8" s="574" t="s">
        <v>0</v>
      </c>
      <c r="I8" s="573" t="s">
        <v>1</v>
      </c>
      <c r="J8" s="447" t="s">
        <v>46</v>
      </c>
    </row>
    <row r="9" spans="1:11">
      <c r="A9" s="446"/>
      <c r="B9" s="573" t="s">
        <v>24</v>
      </c>
      <c r="C9" s="573" t="s">
        <v>25</v>
      </c>
      <c r="D9" s="575" t="s">
        <v>5</v>
      </c>
      <c r="E9" s="573" t="s">
        <v>24</v>
      </c>
      <c r="F9" s="573" t="s">
        <v>25</v>
      </c>
      <c r="G9" s="575" t="s">
        <v>5</v>
      </c>
      <c r="H9" s="574" t="s">
        <v>24</v>
      </c>
      <c r="I9" s="573" t="s">
        <v>25</v>
      </c>
      <c r="J9" s="575" t="s">
        <v>5</v>
      </c>
    </row>
    <row r="10" spans="1:11" ht="19.95" customHeight="1">
      <c r="A10" s="335" t="s">
        <v>47</v>
      </c>
      <c r="B10" s="79">
        <v>16088</v>
      </c>
      <c r="C10" s="79">
        <v>3228</v>
      </c>
      <c r="D10" s="79">
        <f t="shared" ref="D10:D20" si="0">SUM(B10:C10)</f>
        <v>19316</v>
      </c>
      <c r="E10" s="79">
        <v>6055</v>
      </c>
      <c r="F10" s="81">
        <v>1924</v>
      </c>
      <c r="G10" s="79">
        <f t="shared" ref="G10:G20" si="1">SUM(E10:F10)</f>
        <v>7979</v>
      </c>
      <c r="H10" s="121">
        <f t="shared" ref="H10:H20" si="2">B10+E10</f>
        <v>22143</v>
      </c>
      <c r="I10" s="121">
        <f t="shared" ref="I10:I20" si="3">C10+F10</f>
        <v>5152</v>
      </c>
      <c r="J10" s="121">
        <f t="shared" ref="J10:J20" si="4">SUM(H10:I10)</f>
        <v>27295</v>
      </c>
      <c r="K10" s="219"/>
    </row>
    <row r="11" spans="1:11" ht="19.95" customHeight="1">
      <c r="A11" s="336" t="s">
        <v>48</v>
      </c>
      <c r="B11" s="23">
        <v>134511</v>
      </c>
      <c r="C11" s="23">
        <v>91105</v>
      </c>
      <c r="D11" s="23">
        <f t="shared" si="0"/>
        <v>225616</v>
      </c>
      <c r="E11" s="23">
        <v>11440</v>
      </c>
      <c r="F11" s="23">
        <v>3681</v>
      </c>
      <c r="G11" s="23">
        <f t="shared" si="1"/>
        <v>15121</v>
      </c>
      <c r="H11" s="122">
        <f t="shared" si="2"/>
        <v>145951</v>
      </c>
      <c r="I11" s="23">
        <f t="shared" si="3"/>
        <v>94786</v>
      </c>
      <c r="J11" s="23">
        <f t="shared" si="4"/>
        <v>240737</v>
      </c>
    </row>
    <row r="12" spans="1:11" ht="19.95" customHeight="1">
      <c r="A12" s="335" t="s">
        <v>49</v>
      </c>
      <c r="B12" s="79">
        <v>112139</v>
      </c>
      <c r="C12" s="79">
        <v>168377</v>
      </c>
      <c r="D12" s="79">
        <f t="shared" si="0"/>
        <v>280516</v>
      </c>
      <c r="E12" s="79">
        <v>10595</v>
      </c>
      <c r="F12" s="79">
        <v>8084</v>
      </c>
      <c r="G12" s="79">
        <f t="shared" si="1"/>
        <v>18679</v>
      </c>
      <c r="H12" s="121">
        <f t="shared" si="2"/>
        <v>122734</v>
      </c>
      <c r="I12" s="79">
        <f t="shared" si="3"/>
        <v>176461</v>
      </c>
      <c r="J12" s="79">
        <f t="shared" si="4"/>
        <v>299195</v>
      </c>
    </row>
    <row r="13" spans="1:11" ht="19.95" customHeight="1">
      <c r="A13" s="336" t="s">
        <v>50</v>
      </c>
      <c r="B13" s="23">
        <v>46401</v>
      </c>
      <c r="C13" s="23">
        <v>111273</v>
      </c>
      <c r="D13" s="23">
        <f t="shared" si="0"/>
        <v>157674</v>
      </c>
      <c r="E13" s="23">
        <v>5730</v>
      </c>
      <c r="F13" s="23">
        <v>6810</v>
      </c>
      <c r="G13" s="23">
        <f t="shared" si="1"/>
        <v>12540</v>
      </c>
      <c r="H13" s="122">
        <f t="shared" si="2"/>
        <v>52131</v>
      </c>
      <c r="I13" s="23">
        <f t="shared" si="3"/>
        <v>118083</v>
      </c>
      <c r="J13" s="23">
        <f t="shared" si="4"/>
        <v>170214</v>
      </c>
    </row>
    <row r="14" spans="1:11" ht="19.95" customHeight="1">
      <c r="A14" s="335" t="s">
        <v>51</v>
      </c>
      <c r="B14" s="79">
        <v>19424</v>
      </c>
      <c r="C14" s="79">
        <v>42800</v>
      </c>
      <c r="D14" s="79">
        <f t="shared" si="0"/>
        <v>62224</v>
      </c>
      <c r="E14" s="79">
        <v>3378</v>
      </c>
      <c r="F14" s="79">
        <v>6035</v>
      </c>
      <c r="G14" s="79">
        <f t="shared" si="1"/>
        <v>9413</v>
      </c>
      <c r="H14" s="121">
        <f t="shared" si="2"/>
        <v>22802</v>
      </c>
      <c r="I14" s="79">
        <f t="shared" si="3"/>
        <v>48835</v>
      </c>
      <c r="J14" s="79">
        <f t="shared" si="4"/>
        <v>71637</v>
      </c>
    </row>
    <row r="15" spans="1:11" ht="19.95" customHeight="1">
      <c r="A15" s="336" t="s">
        <v>52</v>
      </c>
      <c r="B15" s="23">
        <v>11967</v>
      </c>
      <c r="C15" s="23">
        <v>10791</v>
      </c>
      <c r="D15" s="23">
        <f t="shared" si="0"/>
        <v>22758</v>
      </c>
      <c r="E15" s="23">
        <v>537</v>
      </c>
      <c r="F15" s="23">
        <v>0</v>
      </c>
      <c r="G15" s="23">
        <f t="shared" si="1"/>
        <v>537</v>
      </c>
      <c r="H15" s="122">
        <f t="shared" si="2"/>
        <v>12504</v>
      </c>
      <c r="I15" s="23">
        <f t="shared" si="3"/>
        <v>10791</v>
      </c>
      <c r="J15" s="23">
        <f t="shared" si="4"/>
        <v>23295</v>
      </c>
    </row>
    <row r="16" spans="1:11" ht="19.95" customHeight="1">
      <c r="A16" s="335" t="s">
        <v>53</v>
      </c>
      <c r="B16" s="79">
        <v>6085</v>
      </c>
      <c r="C16" s="79">
        <v>3133</v>
      </c>
      <c r="D16" s="79">
        <f t="shared" si="0"/>
        <v>9218</v>
      </c>
      <c r="E16" s="81">
        <v>3044</v>
      </c>
      <c r="F16" s="81">
        <v>1193</v>
      </c>
      <c r="G16" s="81">
        <f t="shared" si="1"/>
        <v>4237</v>
      </c>
      <c r="H16" s="121">
        <f t="shared" si="2"/>
        <v>9129</v>
      </c>
      <c r="I16" s="79">
        <f t="shared" si="3"/>
        <v>4326</v>
      </c>
      <c r="J16" s="79">
        <f t="shared" si="4"/>
        <v>13455</v>
      </c>
    </row>
    <row r="17" spans="1:10" ht="19.95" customHeight="1">
      <c r="A17" s="336" t="s">
        <v>54</v>
      </c>
      <c r="B17" s="82">
        <v>2013</v>
      </c>
      <c r="C17" s="82">
        <v>753</v>
      </c>
      <c r="D17" s="23">
        <f t="shared" si="0"/>
        <v>2766</v>
      </c>
      <c r="E17" s="23">
        <v>731</v>
      </c>
      <c r="F17" s="82">
        <v>0</v>
      </c>
      <c r="G17" s="23">
        <f t="shared" si="1"/>
        <v>731</v>
      </c>
      <c r="H17" s="122">
        <f t="shared" si="2"/>
        <v>2744</v>
      </c>
      <c r="I17" s="82">
        <f t="shared" si="3"/>
        <v>753</v>
      </c>
      <c r="J17" s="23">
        <f t="shared" si="4"/>
        <v>3497</v>
      </c>
    </row>
    <row r="18" spans="1:10" ht="19.95" customHeight="1">
      <c r="A18" s="335" t="s">
        <v>55</v>
      </c>
      <c r="B18" s="81">
        <v>1467</v>
      </c>
      <c r="C18" s="81">
        <v>0</v>
      </c>
      <c r="D18" s="81">
        <f t="shared" si="0"/>
        <v>1467</v>
      </c>
      <c r="E18" s="81">
        <v>973</v>
      </c>
      <c r="F18" s="81">
        <v>0</v>
      </c>
      <c r="G18" s="81">
        <f t="shared" si="1"/>
        <v>973</v>
      </c>
      <c r="H18" s="448">
        <f t="shared" si="2"/>
        <v>2440</v>
      </c>
      <c r="I18" s="81">
        <f t="shared" si="3"/>
        <v>0</v>
      </c>
      <c r="J18" s="81">
        <f t="shared" si="4"/>
        <v>2440</v>
      </c>
    </row>
    <row r="19" spans="1:10" ht="19.95" customHeight="1">
      <c r="A19" s="336" t="s">
        <v>56</v>
      </c>
      <c r="B19" s="82">
        <v>0</v>
      </c>
      <c r="C19" s="82">
        <v>0</v>
      </c>
      <c r="D19" s="82">
        <f t="shared" si="0"/>
        <v>0</v>
      </c>
      <c r="E19" s="82">
        <v>0</v>
      </c>
      <c r="F19" s="82">
        <v>0</v>
      </c>
      <c r="G19" s="82">
        <f t="shared" si="1"/>
        <v>0</v>
      </c>
      <c r="H19" s="449">
        <f t="shared" si="2"/>
        <v>0</v>
      </c>
      <c r="I19" s="82">
        <f t="shared" si="3"/>
        <v>0</v>
      </c>
      <c r="J19" s="82">
        <f t="shared" si="4"/>
        <v>0</v>
      </c>
    </row>
    <row r="20" spans="1:10" ht="19.95" customHeight="1" thickBot="1">
      <c r="A20" s="450" t="s">
        <v>57</v>
      </c>
      <c r="B20" s="97">
        <v>0</v>
      </c>
      <c r="C20" s="97">
        <v>0</v>
      </c>
      <c r="D20" s="97">
        <f t="shared" si="0"/>
        <v>0</v>
      </c>
      <c r="E20" s="97">
        <v>1004</v>
      </c>
      <c r="F20" s="97">
        <v>0</v>
      </c>
      <c r="G20" s="97">
        <f t="shared" si="1"/>
        <v>1004</v>
      </c>
      <c r="H20" s="451">
        <f t="shared" si="2"/>
        <v>1004</v>
      </c>
      <c r="I20" s="97">
        <f t="shared" si="3"/>
        <v>0</v>
      </c>
      <c r="J20" s="97">
        <f t="shared" si="4"/>
        <v>1004</v>
      </c>
    </row>
    <row r="21" spans="1:10">
      <c r="A21" s="592" t="s">
        <v>27</v>
      </c>
      <c r="B21" s="452">
        <f t="shared" ref="B21:J21" si="5">SUM(B10:B20)</f>
        <v>350095</v>
      </c>
      <c r="C21" s="452">
        <f t="shared" si="5"/>
        <v>431460</v>
      </c>
      <c r="D21" s="452">
        <f t="shared" si="5"/>
        <v>781555</v>
      </c>
      <c r="E21" s="452">
        <f t="shared" si="5"/>
        <v>43487</v>
      </c>
      <c r="F21" s="452">
        <f t="shared" si="5"/>
        <v>27727</v>
      </c>
      <c r="G21" s="452">
        <f t="shared" si="5"/>
        <v>71214</v>
      </c>
      <c r="H21" s="452">
        <f t="shared" si="5"/>
        <v>393582</v>
      </c>
      <c r="I21" s="452">
        <f t="shared" si="5"/>
        <v>459187</v>
      </c>
      <c r="J21" s="452">
        <f t="shared" si="5"/>
        <v>852769</v>
      </c>
    </row>
    <row r="22" spans="1:10" ht="16.8">
      <c r="A22" s="397" t="s">
        <v>321</v>
      </c>
      <c r="B22" s="171"/>
      <c r="C22" s="171"/>
      <c r="D22" s="171"/>
      <c r="F22" s="39"/>
      <c r="G22" s="39"/>
      <c r="H22" s="39"/>
      <c r="I22" s="39"/>
      <c r="J22" t="s">
        <v>322</v>
      </c>
    </row>
    <row r="23" spans="1:10">
      <c r="B23" s="249"/>
      <c r="C23" s="249"/>
      <c r="D23" s="249"/>
      <c r="E23" s="249"/>
      <c r="F23" s="249"/>
      <c r="G23" s="249"/>
      <c r="H23" s="249"/>
      <c r="I23" s="249"/>
      <c r="J23" s="249"/>
    </row>
  </sheetData>
  <mergeCells count="9">
    <mergeCell ref="H2:J2"/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B1:L34"/>
  <sheetViews>
    <sheetView showGridLines="0" rightToLeft="1" view="pageBreakPreview" zoomScale="80" zoomScaleNormal="70" zoomScaleSheetLayoutView="80" workbookViewId="0">
      <selection activeCell="B21" sqref="B21:L21"/>
    </sheetView>
  </sheetViews>
  <sheetFormatPr defaultRowHeight="14.4"/>
  <cols>
    <col min="2" max="2" width="20.109375" customWidth="1"/>
    <col min="11" max="11" width="14.33203125" customWidth="1"/>
    <col min="12" max="12" width="26" style="1" customWidth="1"/>
  </cols>
  <sheetData>
    <row r="1" spans="2:12">
      <c r="K1" s="759" t="s">
        <v>538</v>
      </c>
      <c r="L1" s="759"/>
    </row>
    <row r="2" spans="2:12" ht="61.5" customHeight="1">
      <c r="B2" s="71"/>
      <c r="I2" s="2"/>
      <c r="K2" s="862" t="s">
        <v>539</v>
      </c>
      <c r="L2" s="862"/>
    </row>
    <row r="3" spans="2:12" ht="15">
      <c r="B3" s="772" t="s">
        <v>404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</row>
    <row r="4" spans="2:12" ht="15">
      <c r="B4" s="773" t="s">
        <v>405</v>
      </c>
      <c r="C4" s="773"/>
      <c r="D4" s="773"/>
      <c r="E4" s="773"/>
      <c r="F4" s="773"/>
      <c r="G4" s="773"/>
      <c r="H4" s="773"/>
      <c r="I4" s="773"/>
      <c r="J4" s="773"/>
      <c r="K4" s="773"/>
      <c r="L4" s="773"/>
    </row>
    <row r="5" spans="2:12" ht="15" thickBot="1">
      <c r="B5" s="656" t="s">
        <v>400</v>
      </c>
    </row>
    <row r="6" spans="2:12" ht="19.5" customHeight="1">
      <c r="B6" s="876" t="s">
        <v>100</v>
      </c>
      <c r="C6" s="891" t="s">
        <v>15</v>
      </c>
      <c r="D6" s="892"/>
      <c r="E6" s="874"/>
      <c r="F6" s="891" t="s">
        <v>16</v>
      </c>
      <c r="G6" s="892"/>
      <c r="H6" s="892"/>
      <c r="I6" s="893" t="s">
        <v>17</v>
      </c>
      <c r="J6" s="892"/>
      <c r="K6" s="892"/>
      <c r="L6" s="894" t="s">
        <v>344</v>
      </c>
    </row>
    <row r="7" spans="2:12" ht="18" customHeight="1" thickBot="1">
      <c r="B7" s="876"/>
      <c r="C7" s="886" t="s">
        <v>18</v>
      </c>
      <c r="D7" s="887"/>
      <c r="E7" s="888"/>
      <c r="F7" s="886" t="s">
        <v>19</v>
      </c>
      <c r="G7" s="887"/>
      <c r="H7" s="887"/>
      <c r="I7" s="889" t="s">
        <v>5</v>
      </c>
      <c r="J7" s="890"/>
      <c r="K7" s="890"/>
      <c r="L7" s="895"/>
    </row>
    <row r="8" spans="2:12" ht="19.5" customHeight="1">
      <c r="B8" s="876"/>
      <c r="C8" s="573" t="s">
        <v>0</v>
      </c>
      <c r="D8" s="447" t="s">
        <v>1</v>
      </c>
      <c r="E8" s="447" t="s">
        <v>46</v>
      </c>
      <c r="F8" s="573" t="s">
        <v>0</v>
      </c>
      <c r="G8" s="573" t="s">
        <v>1</v>
      </c>
      <c r="H8" s="573" t="s">
        <v>46</v>
      </c>
      <c r="I8" s="574" t="s">
        <v>0</v>
      </c>
      <c r="J8" s="573" t="s">
        <v>1</v>
      </c>
      <c r="K8" s="447" t="s">
        <v>46</v>
      </c>
      <c r="L8" s="895"/>
    </row>
    <row r="9" spans="2:12">
      <c r="B9" s="876"/>
      <c r="C9" s="573" t="s">
        <v>24</v>
      </c>
      <c r="D9" s="573" t="s">
        <v>25</v>
      </c>
      <c r="E9" s="575" t="s">
        <v>5</v>
      </c>
      <c r="F9" s="573" t="s">
        <v>24</v>
      </c>
      <c r="G9" s="573" t="s">
        <v>25</v>
      </c>
      <c r="H9" s="575" t="s">
        <v>5</v>
      </c>
      <c r="I9" s="574" t="s">
        <v>24</v>
      </c>
      <c r="J9" s="573" t="s">
        <v>25</v>
      </c>
      <c r="K9" s="575" t="s">
        <v>5</v>
      </c>
      <c r="L9" s="895"/>
    </row>
    <row r="10" spans="2:12" ht="21" customHeight="1">
      <c r="B10" s="327" t="s">
        <v>345</v>
      </c>
      <c r="C10" s="338">
        <v>160</v>
      </c>
      <c r="D10" s="338">
        <v>205</v>
      </c>
      <c r="E10" s="338">
        <f t="shared" ref="E10:E19" si="0">SUM(C10:D10)</f>
        <v>365</v>
      </c>
      <c r="F10" s="338">
        <v>544</v>
      </c>
      <c r="G10" s="338">
        <v>320</v>
      </c>
      <c r="H10" s="338">
        <f t="shared" ref="H10:H19" si="1">SUM(F10:G10)</f>
        <v>864</v>
      </c>
      <c r="I10" s="699">
        <f t="shared" ref="I10:I19" si="2">C10+F10</f>
        <v>704</v>
      </c>
      <c r="J10" s="699">
        <f t="shared" ref="J10:J19" si="3">D10+G10</f>
        <v>525</v>
      </c>
      <c r="K10" s="699">
        <f t="shared" ref="K10:K19" si="4">SUM(I10:J10)</f>
        <v>1229</v>
      </c>
      <c r="L10" s="454" t="s">
        <v>253</v>
      </c>
    </row>
    <row r="11" spans="2:12" ht="21" customHeight="1">
      <c r="B11" s="329" t="s">
        <v>346</v>
      </c>
      <c r="C11" s="341">
        <v>3428</v>
      </c>
      <c r="D11" s="341">
        <v>2308</v>
      </c>
      <c r="E11" s="341">
        <f t="shared" si="0"/>
        <v>5736</v>
      </c>
      <c r="F11" s="341">
        <v>1397</v>
      </c>
      <c r="G11" s="341">
        <v>704</v>
      </c>
      <c r="H11" s="341">
        <f t="shared" si="1"/>
        <v>2101</v>
      </c>
      <c r="I11" s="455">
        <f t="shared" si="2"/>
        <v>4825</v>
      </c>
      <c r="J11" s="341">
        <f t="shared" si="3"/>
        <v>3012</v>
      </c>
      <c r="K11" s="341">
        <f t="shared" si="4"/>
        <v>7837</v>
      </c>
      <c r="L11" s="456" t="s">
        <v>347</v>
      </c>
    </row>
    <row r="12" spans="2:12" ht="21" customHeight="1">
      <c r="B12" s="327" t="s">
        <v>567</v>
      </c>
      <c r="C12" s="338">
        <v>281</v>
      </c>
      <c r="D12" s="338">
        <v>660</v>
      </c>
      <c r="E12" s="338">
        <f t="shared" si="0"/>
        <v>941</v>
      </c>
      <c r="F12" s="338">
        <v>704</v>
      </c>
      <c r="G12" s="338">
        <v>0</v>
      </c>
      <c r="H12" s="338">
        <f t="shared" si="1"/>
        <v>704</v>
      </c>
      <c r="I12" s="699">
        <f t="shared" si="2"/>
        <v>985</v>
      </c>
      <c r="J12" s="699">
        <f t="shared" si="3"/>
        <v>660</v>
      </c>
      <c r="K12" s="699">
        <f t="shared" si="4"/>
        <v>1645</v>
      </c>
      <c r="L12" s="454" t="s">
        <v>624</v>
      </c>
    </row>
    <row r="13" spans="2:12" ht="21" customHeight="1">
      <c r="B13" s="329" t="s">
        <v>348</v>
      </c>
      <c r="C13" s="341">
        <v>14518</v>
      </c>
      <c r="D13" s="341">
        <v>6676</v>
      </c>
      <c r="E13" s="341">
        <f t="shared" si="0"/>
        <v>21194</v>
      </c>
      <c r="F13" s="341">
        <v>2785</v>
      </c>
      <c r="G13" s="341">
        <v>1784</v>
      </c>
      <c r="H13" s="341">
        <f t="shared" si="1"/>
        <v>4569</v>
      </c>
      <c r="I13" s="455">
        <f t="shared" ref="I13" si="5">C13+F13</f>
        <v>17303</v>
      </c>
      <c r="J13" s="341">
        <f t="shared" ref="J13" si="6">D13+G13</f>
        <v>8460</v>
      </c>
      <c r="K13" s="341">
        <f t="shared" ref="K13" si="7">SUM(I13:J13)</f>
        <v>25763</v>
      </c>
      <c r="L13" s="456" t="s">
        <v>254</v>
      </c>
    </row>
    <row r="14" spans="2:12" ht="21" customHeight="1">
      <c r="B14" s="327" t="s">
        <v>349</v>
      </c>
      <c r="C14" s="338">
        <v>32315</v>
      </c>
      <c r="D14" s="338">
        <v>11389</v>
      </c>
      <c r="E14" s="338">
        <f t="shared" si="0"/>
        <v>43704</v>
      </c>
      <c r="F14" s="338">
        <v>3375</v>
      </c>
      <c r="G14" s="338">
        <v>1862</v>
      </c>
      <c r="H14" s="338">
        <f t="shared" si="1"/>
        <v>5237</v>
      </c>
      <c r="I14" s="699">
        <f t="shared" si="2"/>
        <v>35690</v>
      </c>
      <c r="J14" s="699">
        <f t="shared" si="3"/>
        <v>13251</v>
      </c>
      <c r="K14" s="699">
        <f t="shared" si="4"/>
        <v>48941</v>
      </c>
      <c r="L14" s="454" t="s">
        <v>255</v>
      </c>
    </row>
    <row r="15" spans="2:12" ht="21" customHeight="1">
      <c r="B15" s="329" t="s">
        <v>350</v>
      </c>
      <c r="C15" s="341">
        <v>168330</v>
      </c>
      <c r="D15" s="341">
        <v>82373</v>
      </c>
      <c r="E15" s="341">
        <f t="shared" si="0"/>
        <v>250703</v>
      </c>
      <c r="F15" s="341">
        <v>19596</v>
      </c>
      <c r="G15" s="341">
        <v>7461</v>
      </c>
      <c r="H15" s="341">
        <f t="shared" si="1"/>
        <v>27057</v>
      </c>
      <c r="I15" s="455">
        <f t="shared" si="2"/>
        <v>187926</v>
      </c>
      <c r="J15" s="341">
        <f t="shared" si="3"/>
        <v>89834</v>
      </c>
      <c r="K15" s="341">
        <f t="shared" si="4"/>
        <v>277760</v>
      </c>
      <c r="L15" s="456" t="s">
        <v>351</v>
      </c>
    </row>
    <row r="16" spans="2:12" ht="21" customHeight="1">
      <c r="B16" s="327" t="s">
        <v>352</v>
      </c>
      <c r="C16" s="338">
        <v>43075</v>
      </c>
      <c r="D16" s="338">
        <v>16609</v>
      </c>
      <c r="E16" s="338">
        <f t="shared" si="0"/>
        <v>59684</v>
      </c>
      <c r="F16" s="338">
        <v>2764</v>
      </c>
      <c r="G16" s="338">
        <v>673</v>
      </c>
      <c r="H16" s="338">
        <f t="shared" si="1"/>
        <v>3437</v>
      </c>
      <c r="I16" s="699">
        <f t="shared" si="2"/>
        <v>45839</v>
      </c>
      <c r="J16" s="699">
        <f t="shared" si="3"/>
        <v>17282</v>
      </c>
      <c r="K16" s="699">
        <f t="shared" si="4"/>
        <v>63121</v>
      </c>
      <c r="L16" s="454" t="s">
        <v>353</v>
      </c>
    </row>
    <row r="17" spans="2:12" ht="21" customHeight="1">
      <c r="B17" s="329" t="s">
        <v>354</v>
      </c>
      <c r="C17" s="341">
        <v>84518</v>
      </c>
      <c r="D17" s="341">
        <v>307058</v>
      </c>
      <c r="E17" s="341">
        <f t="shared" si="0"/>
        <v>391576</v>
      </c>
      <c r="F17" s="341">
        <v>11181</v>
      </c>
      <c r="G17" s="341">
        <v>14276</v>
      </c>
      <c r="H17" s="341">
        <f t="shared" si="1"/>
        <v>25457</v>
      </c>
      <c r="I17" s="455">
        <f t="shared" si="2"/>
        <v>95699</v>
      </c>
      <c r="J17" s="341">
        <f t="shared" si="3"/>
        <v>321334</v>
      </c>
      <c r="K17" s="341">
        <f t="shared" si="4"/>
        <v>417033</v>
      </c>
      <c r="L17" s="456" t="s">
        <v>256</v>
      </c>
    </row>
    <row r="18" spans="2:12" ht="21" customHeight="1">
      <c r="B18" s="327" t="s">
        <v>355</v>
      </c>
      <c r="C18" s="338">
        <v>3175</v>
      </c>
      <c r="D18" s="338">
        <v>4015</v>
      </c>
      <c r="E18" s="338">
        <f t="shared" si="0"/>
        <v>7190</v>
      </c>
      <c r="F18" s="338">
        <v>1141</v>
      </c>
      <c r="G18" s="338">
        <v>647</v>
      </c>
      <c r="H18" s="338">
        <f t="shared" si="1"/>
        <v>1788</v>
      </c>
      <c r="I18" s="699">
        <f t="shared" si="2"/>
        <v>4316</v>
      </c>
      <c r="J18" s="699">
        <f t="shared" si="3"/>
        <v>4662</v>
      </c>
      <c r="K18" s="699">
        <f t="shared" si="4"/>
        <v>8978</v>
      </c>
      <c r="L18" s="454" t="s">
        <v>257</v>
      </c>
    </row>
    <row r="19" spans="2:12" ht="21" customHeight="1" thickBot="1">
      <c r="B19" s="329" t="s">
        <v>114</v>
      </c>
      <c r="C19" s="341">
        <v>295</v>
      </c>
      <c r="D19" s="341">
        <v>167</v>
      </c>
      <c r="E19" s="341">
        <f t="shared" si="0"/>
        <v>462</v>
      </c>
      <c r="F19" s="341">
        <v>0</v>
      </c>
      <c r="G19" s="341">
        <v>0</v>
      </c>
      <c r="H19" s="341">
        <f t="shared" si="1"/>
        <v>0</v>
      </c>
      <c r="I19" s="455">
        <f t="shared" si="2"/>
        <v>295</v>
      </c>
      <c r="J19" s="341">
        <f t="shared" si="3"/>
        <v>167</v>
      </c>
      <c r="K19" s="341">
        <f t="shared" si="4"/>
        <v>462</v>
      </c>
      <c r="L19" s="456" t="s">
        <v>258</v>
      </c>
    </row>
    <row r="20" spans="2:12">
      <c r="B20" s="592" t="s">
        <v>27</v>
      </c>
      <c r="C20" s="452">
        <f t="shared" ref="C20:K20" si="8">SUM(C10:C19)</f>
        <v>350095</v>
      </c>
      <c r="D20" s="452">
        <f t="shared" si="8"/>
        <v>431460</v>
      </c>
      <c r="E20" s="452">
        <f t="shared" si="8"/>
        <v>781555</v>
      </c>
      <c r="F20" s="452">
        <f t="shared" si="8"/>
        <v>43487</v>
      </c>
      <c r="G20" s="452">
        <f t="shared" si="8"/>
        <v>27727</v>
      </c>
      <c r="H20" s="452">
        <f t="shared" si="8"/>
        <v>71214</v>
      </c>
      <c r="I20" s="457">
        <f t="shared" si="8"/>
        <v>393582</v>
      </c>
      <c r="J20" s="452">
        <f t="shared" si="8"/>
        <v>459187</v>
      </c>
      <c r="K20" s="458">
        <f t="shared" si="8"/>
        <v>852769</v>
      </c>
      <c r="L20" s="459" t="s">
        <v>5</v>
      </c>
    </row>
    <row r="21" spans="2:12" ht="16.8">
      <c r="B21" s="397" t="s">
        <v>321</v>
      </c>
      <c r="C21" s="171"/>
      <c r="D21" s="171"/>
      <c r="E21" s="171"/>
      <c r="G21" s="39"/>
      <c r="H21" s="39"/>
      <c r="I21" s="39"/>
      <c r="J21" s="39"/>
      <c r="L21" t="s">
        <v>322</v>
      </c>
    </row>
    <row r="22" spans="2:12">
      <c r="C22" s="249"/>
      <c r="D22" s="249"/>
      <c r="E22" s="249"/>
      <c r="F22" s="249"/>
      <c r="G22" s="249"/>
      <c r="H22" s="249"/>
      <c r="I22" s="249"/>
      <c r="J22" s="249"/>
      <c r="K22" s="249"/>
    </row>
    <row r="23" spans="2:12">
      <c r="L23"/>
    </row>
    <row r="24" spans="2:12">
      <c r="L24"/>
    </row>
    <row r="25" spans="2:12">
      <c r="L25"/>
    </row>
    <row r="26" spans="2:12">
      <c r="L26"/>
    </row>
    <row r="27" spans="2:12">
      <c r="L27"/>
    </row>
    <row r="28" spans="2:12">
      <c r="L28"/>
    </row>
    <row r="29" spans="2:12">
      <c r="L29"/>
    </row>
    <row r="30" spans="2:12">
      <c r="L30"/>
    </row>
    <row r="31" spans="2:12">
      <c r="L31"/>
    </row>
    <row r="33" spans="9:12">
      <c r="I33" s="219"/>
      <c r="J33" s="219"/>
      <c r="K33" s="219"/>
      <c r="L33" s="219"/>
    </row>
    <row r="34" spans="9:12">
      <c r="I34" s="219"/>
      <c r="J34" s="219"/>
      <c r="K34" s="219"/>
      <c r="L34" s="219"/>
    </row>
  </sheetData>
  <mergeCells count="12">
    <mergeCell ref="L6:L9"/>
    <mergeCell ref="C7:E7"/>
    <mergeCell ref="F7:H7"/>
    <mergeCell ref="I7:K7"/>
    <mergeCell ref="K1:L1"/>
    <mergeCell ref="B3:L3"/>
    <mergeCell ref="B4:L4"/>
    <mergeCell ref="B6:B9"/>
    <mergeCell ref="C6:E6"/>
    <mergeCell ref="F6:H6"/>
    <mergeCell ref="I6:K6"/>
    <mergeCell ref="K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r:id="rId1"/>
  <headerFooter>
    <oddFooter>&amp;Lstats.gov.sa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F0"/>
  </sheetPr>
  <dimension ref="A1:J33"/>
  <sheetViews>
    <sheetView showGridLines="0" showRowColHeaders="0" rightToLeft="1" view="pageBreakPreview" topLeftCell="A9" zoomScale="130" zoomScaleNormal="90" zoomScaleSheetLayoutView="130" workbookViewId="0">
      <selection activeCell="D33" activeCellId="1" sqref="D33 D33"/>
    </sheetView>
  </sheetViews>
  <sheetFormatPr defaultRowHeight="14.4"/>
  <cols>
    <col min="1" max="1" width="53.33203125" customWidth="1"/>
    <col min="2" max="3" width="11.33203125" customWidth="1"/>
    <col min="4" max="4" width="22.21875" customWidth="1"/>
  </cols>
  <sheetData>
    <row r="1" spans="1:10">
      <c r="B1" s="759" t="s">
        <v>515</v>
      </c>
      <c r="C1" s="759"/>
      <c r="D1" s="759"/>
    </row>
    <row r="2" spans="1:10" ht="61.5" customHeight="1">
      <c r="B2" s="904" t="s">
        <v>539</v>
      </c>
      <c r="C2" s="904"/>
      <c r="D2" s="904"/>
      <c r="E2" s="904"/>
    </row>
    <row r="3" spans="1:10">
      <c r="A3" s="789" t="s">
        <v>407</v>
      </c>
      <c r="B3" s="789"/>
      <c r="C3" s="789"/>
      <c r="D3" s="789"/>
    </row>
    <row r="4" spans="1:10">
      <c r="A4" s="897" t="s">
        <v>408</v>
      </c>
      <c r="B4" s="897"/>
      <c r="C4" s="897"/>
      <c r="D4" s="897"/>
    </row>
    <row r="5" spans="1:10">
      <c r="A5" s="657" t="s">
        <v>403</v>
      </c>
    </row>
    <row r="6" spans="1:10" ht="15.75" customHeight="1">
      <c r="A6" s="896" t="s">
        <v>100</v>
      </c>
      <c r="B6" s="898" t="s">
        <v>15</v>
      </c>
      <c r="C6" s="899"/>
      <c r="D6" s="900"/>
    </row>
    <row r="7" spans="1:10" ht="16.5" customHeight="1" thickBot="1">
      <c r="A7" s="896"/>
      <c r="B7" s="901" t="s">
        <v>18</v>
      </c>
      <c r="C7" s="902"/>
      <c r="D7" s="903"/>
    </row>
    <row r="8" spans="1:10">
      <c r="A8" s="896" t="s">
        <v>410</v>
      </c>
      <c r="B8" s="578" t="s">
        <v>0</v>
      </c>
      <c r="C8" s="577" t="s">
        <v>1</v>
      </c>
      <c r="D8" s="577" t="s">
        <v>46</v>
      </c>
    </row>
    <row r="9" spans="1:10">
      <c r="A9" s="896"/>
      <c r="B9" s="578" t="s">
        <v>24</v>
      </c>
      <c r="C9" s="577" t="s">
        <v>25</v>
      </c>
      <c r="D9" s="460" t="s">
        <v>5</v>
      </c>
    </row>
    <row r="10" spans="1:10">
      <c r="A10" s="461" t="s">
        <v>596</v>
      </c>
      <c r="B10" s="636">
        <v>8.8186597285275017</v>
      </c>
      <c r="C10" s="636">
        <v>21.404976071301117</v>
      </c>
      <c r="D10" s="636">
        <v>17.81038630499965</v>
      </c>
      <c r="H10" s="309"/>
      <c r="I10" s="309"/>
      <c r="J10" s="309"/>
    </row>
    <row r="11" spans="1:10">
      <c r="A11" s="462" t="s">
        <v>597</v>
      </c>
      <c r="B11" s="637">
        <v>0.34334632962773626</v>
      </c>
      <c r="C11" s="637">
        <v>1.2039078966231405</v>
      </c>
      <c r="D11" s="637">
        <v>0.95813576459103278</v>
      </c>
      <c r="H11" s="309"/>
      <c r="I11" s="309"/>
      <c r="J11" s="309"/>
    </row>
    <row r="12" spans="1:10">
      <c r="A12" s="461" t="s">
        <v>598</v>
      </c>
      <c r="B12" s="636">
        <v>17.201651114349588</v>
      </c>
      <c r="C12" s="636">
        <v>32.284679837364152</v>
      </c>
      <c r="D12" s="636">
        <v>27.977041349975597</v>
      </c>
      <c r="H12" s="309"/>
      <c r="I12" s="309"/>
      <c r="J12" s="309"/>
    </row>
    <row r="13" spans="1:10">
      <c r="A13" s="462" t="s">
        <v>599</v>
      </c>
      <c r="B13" s="637">
        <v>2.2279361833621998</v>
      </c>
      <c r="C13" s="637">
        <v>7.1023550475981319</v>
      </c>
      <c r="D13" s="637">
        <v>5.7102451014573594</v>
      </c>
      <c r="H13" s="309"/>
      <c r="I13" s="309"/>
      <c r="J13" s="309"/>
    </row>
    <row r="14" spans="1:10">
      <c r="A14" s="461" t="s">
        <v>600</v>
      </c>
      <c r="B14" s="636">
        <v>1.5168277851109773</v>
      </c>
      <c r="C14" s="636">
        <v>0.91810559129355285</v>
      </c>
      <c r="D14" s="636">
        <v>1.0890976919322222</v>
      </c>
      <c r="H14" s="309"/>
      <c r="I14" s="309"/>
      <c r="J14" s="309"/>
    </row>
    <row r="15" spans="1:10">
      <c r="A15" s="462" t="s">
        <v>601</v>
      </c>
      <c r="B15" s="637">
        <v>16.930789009865485</v>
      </c>
      <c r="C15" s="637">
        <v>9.5690394053359924</v>
      </c>
      <c r="D15" s="637">
        <v>11.671518722543755</v>
      </c>
      <c r="H15" s="309"/>
      <c r="I15" s="309"/>
      <c r="J15" s="309"/>
    </row>
    <row r="16" spans="1:10">
      <c r="A16" s="461" t="s">
        <v>602</v>
      </c>
      <c r="B16" s="636">
        <v>3.0412854886581262</v>
      </c>
      <c r="C16" s="636">
        <v>0.42275559785144984</v>
      </c>
      <c r="D16" s="636">
        <v>1.1705947981312321</v>
      </c>
      <c r="H16" s="309"/>
      <c r="I16" s="309"/>
      <c r="J16" s="309"/>
    </row>
    <row r="17" spans="1:10">
      <c r="A17" s="462" t="s">
        <v>603</v>
      </c>
      <c r="B17" s="637">
        <v>2.9909280269793914</v>
      </c>
      <c r="C17" s="637">
        <v>4.0244136782482176</v>
      </c>
      <c r="D17" s="637">
        <v>3.7292552820584337</v>
      </c>
      <c r="H17" s="309"/>
      <c r="I17" s="309"/>
      <c r="J17" s="309"/>
    </row>
    <row r="18" spans="1:10">
      <c r="A18" s="461" t="s">
        <v>604</v>
      </c>
      <c r="B18" s="636">
        <v>4.5672691758925099</v>
      </c>
      <c r="C18" s="636">
        <v>4.885175797394532</v>
      </c>
      <c r="D18" s="636">
        <v>4.7943832368733004</v>
      </c>
      <c r="H18" s="309"/>
      <c r="I18" s="309"/>
      <c r="J18" s="309"/>
    </row>
    <row r="19" spans="1:10">
      <c r="A19" s="462" t="s">
        <v>605</v>
      </c>
      <c r="B19" s="637">
        <v>1.5290356546088524</v>
      </c>
      <c r="C19" s="637">
        <v>4.0604058575746764</v>
      </c>
      <c r="D19" s="637">
        <v>3.3374590335401995</v>
      </c>
    </row>
    <row r="20" spans="1:10">
      <c r="A20" s="461" t="s">
        <v>606</v>
      </c>
      <c r="B20" s="636">
        <v>9.6472688706957737</v>
      </c>
      <c r="C20" s="636">
        <v>5.1487117544967349</v>
      </c>
      <c r="D20" s="636">
        <v>6.4334774422983045</v>
      </c>
    </row>
    <row r="21" spans="1:10">
      <c r="A21" s="462" t="s">
        <v>607</v>
      </c>
      <c r="B21" s="637">
        <v>14.346535635534055</v>
      </c>
      <c r="C21" s="637">
        <v>0.2403545534682125</v>
      </c>
      <c r="D21" s="637">
        <v>4.2690101806010734</v>
      </c>
    </row>
    <row r="22" spans="1:10">
      <c r="A22" s="461" t="s">
        <v>608</v>
      </c>
      <c r="B22" s="636">
        <v>0.1548873442542899</v>
      </c>
      <c r="C22" s="636">
        <v>0.40597958206369394</v>
      </c>
      <c r="D22" s="636">
        <v>0.33426887943658046</v>
      </c>
    </row>
    <row r="23" spans="1:10">
      <c r="A23" s="462" t="s">
        <v>609</v>
      </c>
      <c r="B23" s="637">
        <v>4.8800958317755585</v>
      </c>
      <c r="C23" s="637">
        <v>0.18972148763607635</v>
      </c>
      <c r="D23" s="637">
        <v>1.5292692280873021</v>
      </c>
    </row>
    <row r="24" spans="1:10">
      <c r="A24" s="461" t="s">
        <v>610</v>
      </c>
      <c r="B24" s="636">
        <v>8.5416936892944619</v>
      </c>
      <c r="C24" s="636">
        <v>2.8891349371204424</v>
      </c>
      <c r="D24" s="636">
        <v>4.5034777909490273</v>
      </c>
    </row>
    <row r="25" spans="1:10">
      <c r="A25" s="462" t="s">
        <v>611</v>
      </c>
      <c r="B25" s="637">
        <v>1.4039049922556328</v>
      </c>
      <c r="C25" s="637">
        <v>3.7819239954979276</v>
      </c>
      <c r="D25" s="637">
        <v>3.1027735164911792</v>
      </c>
    </row>
    <row r="26" spans="1:10">
      <c r="A26" s="461" t="s">
        <v>612</v>
      </c>
      <c r="B26" s="636">
        <v>0.41659354661498671</v>
      </c>
      <c r="C26" s="636">
        <v>0</v>
      </c>
      <c r="D26" s="636">
        <v>0.11897705878251169</v>
      </c>
    </row>
    <row r="27" spans="1:10">
      <c r="A27" s="462" t="s">
        <v>613</v>
      </c>
      <c r="B27" s="637">
        <v>0.71797532484377746</v>
      </c>
      <c r="C27" s="637">
        <v>0</v>
      </c>
      <c r="D27" s="637">
        <v>0.20505020570392579</v>
      </c>
    </row>
    <row r="28" spans="1:10">
      <c r="A28" s="461" t="s">
        <v>614</v>
      </c>
      <c r="B28" s="636">
        <v>0.3608951420309317</v>
      </c>
      <c r="C28" s="636">
        <v>0</v>
      </c>
      <c r="D28" s="636">
        <v>0.10306986960463009</v>
      </c>
    </row>
    <row r="29" spans="1:10">
      <c r="A29" s="462" t="s">
        <v>615</v>
      </c>
      <c r="B29" s="637">
        <v>0</v>
      </c>
      <c r="C29" s="637">
        <v>8.052487578122855E-2</v>
      </c>
      <c r="D29" s="637">
        <v>5.7527369081653998E-2</v>
      </c>
    </row>
    <row r="30" spans="1:10">
      <c r="A30" s="461" t="s">
        <v>616</v>
      </c>
      <c r="B30" s="636">
        <v>0.26704714526601708</v>
      </c>
      <c r="C30" s="636">
        <v>0.93915186564546493</v>
      </c>
      <c r="D30" s="636">
        <v>0.7472020779583014</v>
      </c>
    </row>
    <row r="31" spans="1:10">
      <c r="A31" s="462" t="s">
        <v>432</v>
      </c>
      <c r="B31" s="637">
        <v>9.5373980452148968E-2</v>
      </c>
      <c r="C31" s="637">
        <v>0.44868216770525454</v>
      </c>
      <c r="D31" s="637">
        <v>0.34777909490272646</v>
      </c>
    </row>
    <row r="32" spans="1:10">
      <c r="A32" s="463" t="s">
        <v>411</v>
      </c>
      <c r="B32" s="610">
        <f>SUM(B10:B31)</f>
        <v>100.00000000000001</v>
      </c>
      <c r="C32" s="610">
        <f>SUM(C10:C31)</f>
        <v>100.00000000000001</v>
      </c>
      <c r="D32" s="610">
        <f>SUM(D10:D31)</f>
        <v>99.999999999999986</v>
      </c>
    </row>
    <row r="33" spans="1:9" ht="16.8">
      <c r="A33" s="397" t="s">
        <v>321</v>
      </c>
      <c r="B33" s="171"/>
      <c r="C33" s="171"/>
      <c r="D33" t="s">
        <v>322</v>
      </c>
      <c r="F33" s="39"/>
      <c r="G33" s="39"/>
      <c r="H33" s="39"/>
      <c r="I33" s="39"/>
    </row>
  </sheetData>
  <mergeCells count="8">
    <mergeCell ref="A8:A9"/>
    <mergeCell ref="B1:D1"/>
    <mergeCell ref="A3:D3"/>
    <mergeCell ref="A4:D4"/>
    <mergeCell ref="A6:A7"/>
    <mergeCell ref="B6:D6"/>
    <mergeCell ref="B7:D7"/>
    <mergeCell ref="B2:E2"/>
  </mergeCells>
  <pageMargins left="0.7" right="0.7" top="0.75" bottom="0.75" header="0.3" footer="0.3"/>
  <pageSetup paperSize="9" scale="81" orientation="landscape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F0"/>
  </sheetPr>
  <dimension ref="A1:E18"/>
  <sheetViews>
    <sheetView showGridLines="0" rightToLeft="1" view="pageBreakPreview" topLeftCell="A2" zoomScale="115" zoomScaleNormal="100" zoomScaleSheetLayoutView="115" workbookViewId="0">
      <selection activeCell="G16" sqref="G16"/>
    </sheetView>
  </sheetViews>
  <sheetFormatPr defaultRowHeight="14.4"/>
  <cols>
    <col min="1" max="1" width="40.33203125" customWidth="1"/>
    <col min="2" max="3" width="16.109375" customWidth="1"/>
    <col min="4" max="4" width="21.88671875" customWidth="1"/>
  </cols>
  <sheetData>
    <row r="1" spans="1:5">
      <c r="A1" s="112"/>
      <c r="B1" s="866" t="s">
        <v>524</v>
      </c>
      <c r="C1" s="866"/>
      <c r="D1" s="866"/>
    </row>
    <row r="2" spans="1:5" ht="61.5" customHeight="1">
      <c r="A2" s="464"/>
      <c r="B2" s="759" t="s">
        <v>539</v>
      </c>
      <c r="C2" s="759"/>
      <c r="D2" s="759"/>
      <c r="E2" s="759"/>
    </row>
    <row r="3" spans="1:5" ht="29.4" customHeight="1">
      <c r="A3" s="789" t="s">
        <v>495</v>
      </c>
      <c r="B3" s="789"/>
      <c r="C3" s="789"/>
      <c r="D3" s="789"/>
    </row>
    <row r="4" spans="1:5" ht="29.4" customHeight="1">
      <c r="A4" s="905" t="s">
        <v>412</v>
      </c>
      <c r="B4" s="905"/>
      <c r="C4" s="905"/>
      <c r="D4" s="905"/>
    </row>
    <row r="5" spans="1:5">
      <c r="A5" s="603" t="s">
        <v>406</v>
      </c>
      <c r="B5" s="587"/>
      <c r="C5" s="587"/>
      <c r="D5" s="587"/>
    </row>
    <row r="6" spans="1:5" ht="15.75" customHeight="1">
      <c r="A6" s="896" t="s">
        <v>414</v>
      </c>
      <c r="B6" s="898" t="s">
        <v>15</v>
      </c>
      <c r="C6" s="899"/>
      <c r="D6" s="900"/>
    </row>
    <row r="7" spans="1:5" ht="15" thickBot="1">
      <c r="A7" s="896"/>
      <c r="B7" s="901" t="s">
        <v>18</v>
      </c>
      <c r="C7" s="902"/>
      <c r="D7" s="903"/>
    </row>
    <row r="8" spans="1:5">
      <c r="A8" s="896" t="s">
        <v>410</v>
      </c>
      <c r="B8" s="578" t="s">
        <v>0</v>
      </c>
      <c r="C8" s="577" t="s">
        <v>1</v>
      </c>
      <c r="D8" s="577" t="s">
        <v>46</v>
      </c>
    </row>
    <row r="9" spans="1:5">
      <c r="A9" s="896"/>
      <c r="B9" s="578" t="s">
        <v>24</v>
      </c>
      <c r="C9" s="577" t="s">
        <v>25</v>
      </c>
      <c r="D9" s="460" t="s">
        <v>5</v>
      </c>
    </row>
    <row r="10" spans="1:5" ht="30" customHeight="1">
      <c r="A10" s="462" t="s">
        <v>507</v>
      </c>
      <c r="B10" s="579">
        <v>63.394522663815124</v>
      </c>
      <c r="C10" s="579">
        <v>54.097823315892349</v>
      </c>
      <c r="D10" s="579">
        <v>60.33992413333705</v>
      </c>
    </row>
    <row r="11" spans="1:5" ht="30" customHeight="1">
      <c r="A11" s="461" t="s">
        <v>508</v>
      </c>
      <c r="B11" s="585">
        <v>31.582605596150419</v>
      </c>
      <c r="C11" s="585">
        <v>44.854503295982909</v>
      </c>
      <c r="D11" s="312">
        <v>35.943327363453967</v>
      </c>
    </row>
    <row r="12" spans="1:5" ht="30" customHeight="1">
      <c r="A12" s="462" t="s">
        <v>509</v>
      </c>
      <c r="B12" s="582">
        <v>2.6400522782629361</v>
      </c>
      <c r="C12" s="582">
        <v>0.31685139548152913</v>
      </c>
      <c r="D12" s="583">
        <v>1.8767226558916328</v>
      </c>
    </row>
    <row r="13" spans="1:5" ht="30" customHeight="1">
      <c r="A13" s="461" t="s">
        <v>510</v>
      </c>
      <c r="B13" s="581">
        <v>9.8021743004811979E-2</v>
      </c>
      <c r="C13" s="581">
        <v>9.226324159615408E-2</v>
      </c>
      <c r="D13" s="584">
        <v>9.6129683330474711E-2</v>
      </c>
    </row>
    <row r="14" spans="1:5" ht="30" customHeight="1">
      <c r="A14" s="462" t="s">
        <v>513</v>
      </c>
      <c r="B14" s="579">
        <v>0.25485653181251111</v>
      </c>
      <c r="C14" s="579">
        <v>0</v>
      </c>
      <c r="D14" s="580">
        <v>0.17111881389532635</v>
      </c>
    </row>
    <row r="15" spans="1:5" ht="30" customHeight="1">
      <c r="A15" s="461" t="s">
        <v>512</v>
      </c>
      <c r="B15" s="581">
        <v>1.5416146854393156</v>
      </c>
      <c r="C15" s="581">
        <v>0.63855875104706639</v>
      </c>
      <c r="D15" s="584">
        <v>1.2448993430473507</v>
      </c>
    </row>
    <row r="16" spans="1:5" ht="30" customHeight="1">
      <c r="A16" s="462" t="s">
        <v>511</v>
      </c>
      <c r="B16" s="579">
        <v>0.48832650151488149</v>
      </c>
      <c r="C16" s="579">
        <v>0</v>
      </c>
      <c r="D16" s="580">
        <v>0.32787800704419173</v>
      </c>
    </row>
    <row r="17" spans="1:4">
      <c r="A17" s="463" t="s">
        <v>17</v>
      </c>
      <c r="B17" s="610">
        <v>100</v>
      </c>
      <c r="C17" s="610">
        <v>100</v>
      </c>
      <c r="D17" s="610">
        <v>100</v>
      </c>
    </row>
    <row r="18" spans="1:4" ht="16.8">
      <c r="A18" s="397" t="s">
        <v>321</v>
      </c>
      <c r="B18" s="171"/>
      <c r="C18" s="171"/>
      <c r="D18" s="171" t="s">
        <v>645</v>
      </c>
    </row>
  </sheetData>
  <mergeCells count="8">
    <mergeCell ref="A8:A9"/>
    <mergeCell ref="B1:D1"/>
    <mergeCell ref="A3:D3"/>
    <mergeCell ref="A4:D4"/>
    <mergeCell ref="A6:A7"/>
    <mergeCell ref="B6:D6"/>
    <mergeCell ref="B7:D7"/>
    <mergeCell ref="B2:E2"/>
  </mergeCells>
  <pageMargins left="0.7" right="0.7" top="0.75" bottom="0.75" header="0.3" footer="0.3"/>
  <pageSetup paperSize="9" scale="75" orientation="landscape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A1:E11"/>
  <sheetViews>
    <sheetView showGridLines="0" rightToLeft="1" view="pageBreakPreview" zoomScaleNormal="80" zoomScaleSheetLayoutView="100" workbookViewId="0">
      <selection activeCell="H22" sqref="H22"/>
    </sheetView>
  </sheetViews>
  <sheetFormatPr defaultRowHeight="14.4"/>
  <cols>
    <col min="1" max="1" width="25.77734375" customWidth="1"/>
    <col min="2" max="2" width="34.77734375" customWidth="1"/>
    <col min="3" max="4" width="15.88671875" customWidth="1"/>
    <col min="5" max="5" width="17.109375" customWidth="1"/>
  </cols>
  <sheetData>
    <row r="1" spans="1:5">
      <c r="D1" s="759" t="s">
        <v>524</v>
      </c>
      <c r="E1" s="759"/>
    </row>
    <row r="2" spans="1:5" ht="61.5" customHeight="1">
      <c r="A2" s="71"/>
      <c r="D2" s="824" t="s">
        <v>539</v>
      </c>
      <c r="E2" s="824"/>
    </row>
    <row r="3" spans="1:5" ht="15">
      <c r="A3" s="778" t="s">
        <v>415</v>
      </c>
      <c r="B3" s="778"/>
      <c r="C3" s="778"/>
      <c r="D3" s="778"/>
      <c r="E3" s="778"/>
    </row>
    <row r="4" spans="1:5" ht="15">
      <c r="A4" s="773" t="s">
        <v>416</v>
      </c>
      <c r="B4" s="773"/>
      <c r="C4" s="773"/>
      <c r="D4" s="773"/>
      <c r="E4" s="773"/>
    </row>
    <row r="5" spans="1:5">
      <c r="A5" s="607" t="s">
        <v>409</v>
      </c>
      <c r="B5" s="445"/>
      <c r="C5" s="445"/>
      <c r="D5" s="445"/>
      <c r="E5" s="445"/>
    </row>
    <row r="6" spans="1:5" ht="19.5" customHeight="1">
      <c r="A6" s="908" t="s">
        <v>418</v>
      </c>
      <c r="B6" s="909"/>
      <c r="C6" s="588" t="s">
        <v>0</v>
      </c>
      <c r="D6" s="588" t="s">
        <v>1</v>
      </c>
      <c r="E6" s="465" t="s">
        <v>17</v>
      </c>
    </row>
    <row r="7" spans="1:5" ht="31.5" customHeight="1" thickBot="1">
      <c r="A7" s="908" t="s">
        <v>419</v>
      </c>
      <c r="B7" s="909"/>
      <c r="C7" s="588" t="s">
        <v>24</v>
      </c>
      <c r="D7" s="588" t="s">
        <v>25</v>
      </c>
      <c r="E7" s="466" t="s">
        <v>5</v>
      </c>
    </row>
    <row r="8" spans="1:5" ht="23.4" customHeight="1">
      <c r="A8" s="631" t="s">
        <v>420</v>
      </c>
      <c r="B8" s="632" t="s">
        <v>421</v>
      </c>
      <c r="C8" s="7">
        <v>55455</v>
      </c>
      <c r="D8" s="7">
        <v>14619</v>
      </c>
      <c r="E8" s="467">
        <f>SUM(C8:D8)</f>
        <v>70074</v>
      </c>
    </row>
    <row r="9" spans="1:5" ht="23.4" customHeight="1">
      <c r="A9" s="468" t="s">
        <v>422</v>
      </c>
      <c r="B9" s="633" t="s">
        <v>423</v>
      </c>
      <c r="C9" s="26">
        <v>294640</v>
      </c>
      <c r="D9" s="26">
        <v>416841</v>
      </c>
      <c r="E9" s="469">
        <f>SUM(C9:D9)</f>
        <v>711481</v>
      </c>
    </row>
    <row r="10" spans="1:5" ht="25.5" customHeight="1">
      <c r="A10" s="906" t="s">
        <v>424</v>
      </c>
      <c r="B10" s="907"/>
      <c r="C10" s="470">
        <f>SUM(C8:C9)</f>
        <v>350095</v>
      </c>
      <c r="D10" s="470">
        <f>SUM(D8:D9)</f>
        <v>431460</v>
      </c>
      <c r="E10" s="471">
        <f>SUM(C10:D10)</f>
        <v>781555</v>
      </c>
    </row>
    <row r="11" spans="1:5" ht="16.8">
      <c r="A11" s="397" t="s">
        <v>321</v>
      </c>
      <c r="B11" s="171"/>
      <c r="C11" s="171"/>
      <c r="D11" s="171"/>
      <c r="E11" t="s">
        <v>322</v>
      </c>
    </row>
  </sheetData>
  <mergeCells count="7">
    <mergeCell ref="A10:B10"/>
    <mergeCell ref="D1:E1"/>
    <mergeCell ref="A3:E3"/>
    <mergeCell ref="A4:E4"/>
    <mergeCell ref="A6:B6"/>
    <mergeCell ref="A7:B7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F0"/>
  </sheetPr>
  <dimension ref="A1:E11"/>
  <sheetViews>
    <sheetView showGridLines="0" rightToLeft="1" view="pageBreakPreview" zoomScale="120" zoomScaleNormal="100" zoomScaleSheetLayoutView="120" workbookViewId="0">
      <selection activeCell="B2" sqref="B2"/>
    </sheetView>
  </sheetViews>
  <sheetFormatPr defaultRowHeight="14.4"/>
  <cols>
    <col min="1" max="1" width="22.109375" customWidth="1"/>
    <col min="2" max="2" width="29.109375" customWidth="1"/>
    <col min="3" max="3" width="12.77734375" customWidth="1"/>
    <col min="4" max="4" width="12.33203125" customWidth="1"/>
    <col min="5" max="5" width="13.88671875" customWidth="1"/>
  </cols>
  <sheetData>
    <row r="1" spans="1:5">
      <c r="C1" s="39"/>
      <c r="D1" s="650" t="s">
        <v>524</v>
      </c>
      <c r="E1" s="39"/>
    </row>
    <row r="2" spans="1:5" ht="61.5" customHeight="1">
      <c r="A2" s="71"/>
      <c r="C2" s="862" t="s">
        <v>539</v>
      </c>
      <c r="D2" s="862"/>
      <c r="E2" s="862"/>
    </row>
    <row r="3" spans="1:5">
      <c r="A3" s="758" t="s">
        <v>425</v>
      </c>
      <c r="B3" s="758"/>
      <c r="C3" s="758"/>
      <c r="D3" s="758"/>
      <c r="E3" s="758"/>
    </row>
    <row r="4" spans="1:5">
      <c r="A4" s="865" t="s">
        <v>426</v>
      </c>
      <c r="B4" s="865"/>
      <c r="C4" s="865"/>
      <c r="D4" s="865"/>
      <c r="E4" s="865"/>
    </row>
    <row r="5" spans="1:5">
      <c r="A5" s="607" t="s">
        <v>413</v>
      </c>
      <c r="B5" s="472"/>
      <c r="C5" s="472"/>
      <c r="D5" s="472"/>
      <c r="E5" s="472"/>
    </row>
    <row r="6" spans="1:5" ht="19.5" customHeight="1">
      <c r="A6" s="895" t="s">
        <v>418</v>
      </c>
      <c r="B6" s="912"/>
      <c r="C6" s="575" t="s">
        <v>0</v>
      </c>
      <c r="D6" s="575" t="s">
        <v>1</v>
      </c>
      <c r="E6" s="473" t="s">
        <v>17</v>
      </c>
    </row>
    <row r="7" spans="1:5" ht="31.5" customHeight="1">
      <c r="A7" s="895" t="s">
        <v>419</v>
      </c>
      <c r="B7" s="912"/>
      <c r="C7" s="575" t="s">
        <v>24</v>
      </c>
      <c r="D7" s="575" t="s">
        <v>25</v>
      </c>
      <c r="E7" s="473" t="s">
        <v>5</v>
      </c>
    </row>
    <row r="8" spans="1:5" ht="20.399999999999999" customHeight="1">
      <c r="A8" s="81" t="s">
        <v>420</v>
      </c>
      <c r="B8" s="81" t="s">
        <v>421</v>
      </c>
      <c r="C8" s="366">
        <v>15.839986289435725</v>
      </c>
      <c r="D8" s="366">
        <v>3.3882631066611038</v>
      </c>
      <c r="E8" s="474">
        <v>8.9659716846543116</v>
      </c>
    </row>
    <row r="9" spans="1:5" ht="20.399999999999999" customHeight="1">
      <c r="A9" s="82" t="s">
        <v>422</v>
      </c>
      <c r="B9" s="82" t="s">
        <v>423</v>
      </c>
      <c r="C9" s="369">
        <v>84.160013710564272</v>
      </c>
      <c r="D9" s="369">
        <v>96.6117368933389</v>
      </c>
      <c r="E9" s="475">
        <v>91.034028315345694</v>
      </c>
    </row>
    <row r="10" spans="1:5" ht="19.2" customHeight="1">
      <c r="A10" s="910" t="s">
        <v>424</v>
      </c>
      <c r="B10" s="911"/>
      <c r="C10" s="542">
        <f>SUM(C8:C9)</f>
        <v>100</v>
      </c>
      <c r="D10" s="542">
        <f>SUM(D8:D9)</f>
        <v>100</v>
      </c>
      <c r="E10" s="543">
        <f>SUM(E8:E9)</f>
        <v>100</v>
      </c>
    </row>
    <row r="11" spans="1:5" ht="16.8">
      <c r="A11" s="397" t="s">
        <v>321</v>
      </c>
      <c r="B11" s="171"/>
      <c r="C11" s="171"/>
      <c r="D11" s="171"/>
      <c r="E11" t="s">
        <v>322</v>
      </c>
    </row>
  </sheetData>
  <mergeCells count="6">
    <mergeCell ref="A10:B10"/>
    <mergeCell ref="C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C15"/>
  <sheetViews>
    <sheetView showGridLines="0" rightToLeft="1" view="pageBreakPreview" zoomScale="85" zoomScaleNormal="100" zoomScaleSheetLayoutView="85" workbookViewId="0">
      <selection activeCell="K13" sqref="A13:K13"/>
    </sheetView>
  </sheetViews>
  <sheetFormatPr defaultRowHeight="14.4"/>
  <cols>
    <col min="1" max="2" width="22.6640625" customWidth="1"/>
    <col min="3" max="8" width="10.6640625" customWidth="1"/>
    <col min="9" max="9" width="12.77734375" customWidth="1"/>
    <col min="10" max="10" width="10.6640625" customWidth="1"/>
    <col min="11" max="11" width="18.21875" customWidth="1"/>
    <col min="12" max="12" width="9.88671875" customWidth="1"/>
    <col min="14" max="15" width="9.109375" customWidth="1"/>
    <col min="17" max="19" width="9.109375" customWidth="1"/>
    <col min="20" max="20" width="10.88671875" customWidth="1"/>
  </cols>
  <sheetData>
    <row r="1" spans="1:29" ht="24.75" customHeight="1">
      <c r="A1" s="1"/>
      <c r="B1" s="1"/>
      <c r="C1" s="1"/>
      <c r="D1" s="1"/>
      <c r="E1" s="1"/>
      <c r="F1" s="1"/>
      <c r="H1" s="759" t="s">
        <v>524</v>
      </c>
      <c r="I1" s="759"/>
      <c r="J1" s="759"/>
      <c r="K1" s="759"/>
      <c r="L1" s="2"/>
      <c r="M1" s="2"/>
    </row>
    <row r="2" spans="1:29" s="2" customFormat="1" ht="42" customHeight="1">
      <c r="H2" s="759" t="s">
        <v>525</v>
      </c>
      <c r="I2" s="759"/>
      <c r="J2" s="759"/>
      <c r="K2" s="759"/>
    </row>
    <row r="3" spans="1:29">
      <c r="A3" s="762" t="s">
        <v>528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</row>
    <row r="4" spans="1:29">
      <c r="A4" s="763" t="s">
        <v>529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</row>
    <row r="5" spans="1:29">
      <c r="A5" s="91" t="s">
        <v>278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29" ht="19.2" customHeight="1">
      <c r="A6" s="740" t="s">
        <v>34</v>
      </c>
      <c r="B6" s="756"/>
      <c r="C6" s="740" t="s">
        <v>15</v>
      </c>
      <c r="D6" s="741"/>
      <c r="E6" s="756"/>
      <c r="F6" s="740" t="s">
        <v>16</v>
      </c>
      <c r="G6" s="741"/>
      <c r="H6" s="741"/>
      <c r="I6" s="746" t="s">
        <v>17</v>
      </c>
      <c r="J6" s="746"/>
      <c r="K6" s="764"/>
    </row>
    <row r="7" spans="1:29" ht="19.2" customHeight="1" thickBot="1">
      <c r="A7" s="740"/>
      <c r="B7" s="756"/>
      <c r="C7" s="744" t="s">
        <v>18</v>
      </c>
      <c r="D7" s="745"/>
      <c r="E7" s="760"/>
      <c r="F7" s="742" t="s">
        <v>19</v>
      </c>
      <c r="G7" s="743"/>
      <c r="H7" s="743"/>
      <c r="I7" s="761" t="s">
        <v>5</v>
      </c>
      <c r="J7" s="761"/>
      <c r="K7" s="765"/>
    </row>
    <row r="8" spans="1:29" ht="19.2" customHeight="1">
      <c r="A8" s="740" t="s">
        <v>35</v>
      </c>
      <c r="B8" s="756"/>
      <c r="C8" s="8" t="s">
        <v>21</v>
      </c>
      <c r="D8" s="9" t="s">
        <v>22</v>
      </c>
      <c r="E8" s="9" t="s">
        <v>23</v>
      </c>
      <c r="F8" s="8" t="s">
        <v>21</v>
      </c>
      <c r="G8" s="8" t="s">
        <v>22</v>
      </c>
      <c r="H8" s="8" t="s">
        <v>23</v>
      </c>
      <c r="I8" s="12" t="s">
        <v>21</v>
      </c>
      <c r="J8" s="12" t="s">
        <v>22</v>
      </c>
      <c r="K8" s="27" t="s">
        <v>23</v>
      </c>
    </row>
    <row r="9" spans="1:29" ht="19.2" customHeight="1">
      <c r="A9" s="740"/>
      <c r="B9" s="756"/>
      <c r="C9" s="10" t="s">
        <v>24</v>
      </c>
      <c r="D9" s="10" t="s">
        <v>25</v>
      </c>
      <c r="E9" s="10" t="s">
        <v>5</v>
      </c>
      <c r="F9" s="10" t="s">
        <v>24</v>
      </c>
      <c r="G9" s="10" t="s">
        <v>25</v>
      </c>
      <c r="H9" s="10" t="s">
        <v>5</v>
      </c>
      <c r="I9" s="13" t="s">
        <v>24</v>
      </c>
      <c r="J9" s="13" t="s">
        <v>25</v>
      </c>
      <c r="K9" s="28" t="s">
        <v>5</v>
      </c>
    </row>
    <row r="10" spans="1:29" ht="29.4" customHeight="1">
      <c r="A10" s="6" t="s">
        <v>523</v>
      </c>
      <c r="B10" s="228" t="s">
        <v>522</v>
      </c>
      <c r="C10" s="6">
        <v>1344380</v>
      </c>
      <c r="D10" s="7">
        <v>592088</v>
      </c>
      <c r="E10" s="6">
        <f>SUM(C10:D10)</f>
        <v>1936468</v>
      </c>
      <c r="F10" s="7">
        <v>6936917</v>
      </c>
      <c r="G10" s="6">
        <v>220348</v>
      </c>
      <c r="H10" s="6">
        <f>SUM(F10:G10)</f>
        <v>7157265</v>
      </c>
      <c r="I10" s="16">
        <v>8281297</v>
      </c>
      <c r="J10" s="16">
        <v>812436</v>
      </c>
      <c r="K10" s="16">
        <f>SUM(I10:J10)</f>
        <v>9093733</v>
      </c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</row>
    <row r="11" spans="1:29" ht="29.4" customHeight="1">
      <c r="A11" s="17" t="s">
        <v>516</v>
      </c>
      <c r="B11" s="645" t="s">
        <v>517</v>
      </c>
      <c r="C11" s="17">
        <v>1352785</v>
      </c>
      <c r="D11" s="17">
        <v>593356</v>
      </c>
      <c r="E11" s="17">
        <f>SUM(C11:D11)</f>
        <v>1946141</v>
      </c>
      <c r="F11" s="17">
        <v>7204592</v>
      </c>
      <c r="G11" s="17">
        <v>216860</v>
      </c>
      <c r="H11" s="17">
        <f t="shared" ref="H11" si="0">SUM(F11:G11)</f>
        <v>7421452</v>
      </c>
      <c r="I11" s="18">
        <f>C11+F11</f>
        <v>8557377</v>
      </c>
      <c r="J11" s="18">
        <f>D11+G11</f>
        <v>810216</v>
      </c>
      <c r="K11" s="18">
        <f t="shared" ref="K11" si="1">SUM(I11:J11)</f>
        <v>9367593</v>
      </c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</row>
    <row r="12" spans="1:29">
      <c r="A12" s="38" t="s">
        <v>39</v>
      </c>
      <c r="B12" s="38"/>
      <c r="C12" s="32"/>
      <c r="D12" s="32"/>
      <c r="E12" s="303"/>
      <c r="F12" s="32"/>
      <c r="G12" s="32"/>
      <c r="H12" s="303"/>
      <c r="I12" s="32"/>
      <c r="J12" s="32"/>
      <c r="K12" s="32" t="s">
        <v>38</v>
      </c>
    </row>
    <row r="13" spans="1:29">
      <c r="A13" s="704" t="s">
        <v>648</v>
      </c>
      <c r="C13" s="219"/>
      <c r="D13" s="219"/>
      <c r="K13" s="702" t="s">
        <v>649</v>
      </c>
    </row>
    <row r="14" spans="1:29"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29">
      <c r="E15" s="219"/>
    </row>
  </sheetData>
  <mergeCells count="12">
    <mergeCell ref="H2:K2"/>
    <mergeCell ref="H1:K1"/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colBreaks count="1" manualBreakCount="1">
    <brk id="11" max="11" man="1"/>
  </col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F0"/>
  </sheetPr>
  <dimension ref="A1:D23"/>
  <sheetViews>
    <sheetView showGridLines="0" rightToLeft="1" view="pageBreakPreview" zoomScale="90" zoomScaleNormal="70" zoomScaleSheetLayoutView="90" workbookViewId="0">
      <selection activeCell="I13" sqref="I13"/>
    </sheetView>
  </sheetViews>
  <sheetFormatPr defaultRowHeight="14.4"/>
  <cols>
    <col min="1" max="1" width="70" customWidth="1"/>
    <col min="2" max="4" width="12.77734375" customWidth="1"/>
  </cols>
  <sheetData>
    <row r="1" spans="1:4">
      <c r="B1" s="913" t="s">
        <v>524</v>
      </c>
      <c r="C1" s="913"/>
      <c r="D1" s="913"/>
    </row>
    <row r="2" spans="1:4" ht="61.5" customHeight="1">
      <c r="A2" s="71"/>
      <c r="B2" s="862" t="s">
        <v>539</v>
      </c>
      <c r="C2" s="862"/>
      <c r="D2" s="862"/>
    </row>
    <row r="3" spans="1:4">
      <c r="A3" s="757" t="s">
        <v>428</v>
      </c>
      <c r="B3" s="757"/>
      <c r="C3" s="757"/>
      <c r="D3" s="757"/>
    </row>
    <row r="4" spans="1:4">
      <c r="A4" s="865" t="s">
        <v>429</v>
      </c>
      <c r="B4" s="865"/>
      <c r="C4" s="865"/>
      <c r="D4" s="865"/>
    </row>
    <row r="5" spans="1:4">
      <c r="A5" s="607" t="s">
        <v>417</v>
      </c>
      <c r="B5" s="476"/>
      <c r="C5" s="476"/>
      <c r="D5" s="476"/>
    </row>
    <row r="6" spans="1:4" ht="30.75" customHeight="1">
      <c r="A6" s="690" t="s">
        <v>431</v>
      </c>
      <c r="B6" s="914" t="s">
        <v>0</v>
      </c>
      <c r="C6" s="915" t="s">
        <v>1</v>
      </c>
      <c r="D6" s="916" t="s">
        <v>17</v>
      </c>
    </row>
    <row r="7" spans="1:4" ht="31.5" customHeight="1">
      <c r="A7" s="914" t="s">
        <v>622</v>
      </c>
      <c r="B7" s="914"/>
      <c r="C7" s="915"/>
      <c r="D7" s="916"/>
    </row>
    <row r="8" spans="1:4" ht="31.5" customHeight="1">
      <c r="A8" s="914"/>
      <c r="B8" s="590" t="s">
        <v>24</v>
      </c>
      <c r="C8" s="590" t="s">
        <v>25</v>
      </c>
      <c r="D8" s="591" t="s">
        <v>5</v>
      </c>
    </row>
    <row r="9" spans="1:4" ht="22.2" customHeight="1">
      <c r="A9" s="477" t="s">
        <v>568</v>
      </c>
      <c r="B9" s="478">
        <v>10.76548552880714</v>
      </c>
      <c r="C9" s="478">
        <v>7.8459538956152954</v>
      </c>
      <c r="D9" s="478">
        <v>10.156406084995862</v>
      </c>
    </row>
    <row r="10" spans="1:4" ht="22.2" customHeight="1">
      <c r="A10" s="480" t="s">
        <v>569</v>
      </c>
      <c r="B10" s="481">
        <v>14.049229104679469</v>
      </c>
      <c r="C10" s="481">
        <v>16.649565633764279</v>
      </c>
      <c r="D10" s="482">
        <v>14.591717327396752</v>
      </c>
    </row>
    <row r="11" spans="1:4" ht="22.2" customHeight="1">
      <c r="A11" s="477" t="s">
        <v>570</v>
      </c>
      <c r="B11" s="478">
        <v>18.304931926787486</v>
      </c>
      <c r="C11" s="478">
        <v>23.640467884260211</v>
      </c>
      <c r="D11" s="478">
        <v>19.418043782287299</v>
      </c>
    </row>
    <row r="12" spans="1:4" ht="22.2" customHeight="1">
      <c r="A12" s="480" t="s">
        <v>571</v>
      </c>
      <c r="B12" s="481">
        <v>6.859615904787665</v>
      </c>
      <c r="C12" s="481">
        <v>5.4107668103153426</v>
      </c>
      <c r="D12" s="482">
        <v>6.5573536547078799</v>
      </c>
    </row>
    <row r="13" spans="1:4" ht="22.2" customHeight="1">
      <c r="A13" s="477" t="s">
        <v>572</v>
      </c>
      <c r="B13" s="478">
        <v>8.8973041204580294</v>
      </c>
      <c r="C13" s="478">
        <v>0</v>
      </c>
      <c r="D13" s="478">
        <v>7.0411279504523794</v>
      </c>
    </row>
    <row r="14" spans="1:4" ht="22.2" customHeight="1">
      <c r="A14" s="480" t="s">
        <v>573</v>
      </c>
      <c r="B14" s="481">
        <v>1.1414660535569381</v>
      </c>
      <c r="C14" s="481">
        <v>3.2765579040974075</v>
      </c>
      <c r="D14" s="482">
        <v>1.5868938550675</v>
      </c>
    </row>
    <row r="15" spans="1:4" ht="22.2" customHeight="1">
      <c r="A15" s="477" t="s">
        <v>574</v>
      </c>
      <c r="B15" s="478">
        <v>21.476873140384097</v>
      </c>
      <c r="C15" s="478">
        <v>13.67398590874889</v>
      </c>
      <c r="D15" s="478">
        <v>19.8490167537175</v>
      </c>
    </row>
    <row r="16" spans="1:4" ht="22.2" customHeight="1">
      <c r="A16" s="480" t="s">
        <v>575</v>
      </c>
      <c r="B16" s="481">
        <v>0.98097556577405098</v>
      </c>
      <c r="C16" s="481">
        <v>0.48566933442779947</v>
      </c>
      <c r="D16" s="482">
        <v>0.87764363387276312</v>
      </c>
    </row>
    <row r="17" spans="1:4" ht="22.2" customHeight="1">
      <c r="A17" s="477" t="s">
        <v>576</v>
      </c>
      <c r="B17" s="478">
        <v>7.490758272473176</v>
      </c>
      <c r="C17" s="478">
        <v>9.9391203228675007</v>
      </c>
      <c r="D17" s="478">
        <v>8.0015412278448501</v>
      </c>
    </row>
    <row r="18" spans="1:4" ht="25.2" customHeight="1">
      <c r="A18" s="480" t="s">
        <v>577</v>
      </c>
      <c r="B18" s="481">
        <v>0.58425750608601568</v>
      </c>
      <c r="C18" s="481">
        <v>0</v>
      </c>
      <c r="D18" s="482">
        <v>0.46236835345491906</v>
      </c>
    </row>
    <row r="19" spans="1:4">
      <c r="A19" s="477" t="s">
        <v>578</v>
      </c>
      <c r="B19" s="478">
        <v>4.2214408078622307</v>
      </c>
      <c r="C19" s="478">
        <v>1.4501675901224433</v>
      </c>
      <c r="D19" s="478">
        <v>3.6432913776864457</v>
      </c>
    </row>
    <row r="20" spans="1:4">
      <c r="A20" s="480" t="s">
        <v>579</v>
      </c>
      <c r="B20" s="481">
        <v>2.6147326661256876</v>
      </c>
      <c r="C20" s="481">
        <v>6.9498597715302006</v>
      </c>
      <c r="D20" s="482">
        <v>3.5191369124068839</v>
      </c>
    </row>
    <row r="21" spans="1:4">
      <c r="A21" s="477" t="s">
        <v>580</v>
      </c>
      <c r="B21" s="478">
        <v>2.6129294022180147</v>
      </c>
      <c r="C21" s="478">
        <v>10.677884944250634</v>
      </c>
      <c r="D21" s="478">
        <v>4.2954590861089708</v>
      </c>
    </row>
    <row r="22" spans="1:4">
      <c r="A22" s="691" t="s">
        <v>424</v>
      </c>
      <c r="B22" s="544">
        <f>SUM(B9:B21)</f>
        <v>100</v>
      </c>
      <c r="C22" s="544">
        <f>SUM(C9:C21)</f>
        <v>100</v>
      </c>
      <c r="D22" s="545">
        <f>SUM(D9:D21)</f>
        <v>100.00000000000001</v>
      </c>
    </row>
    <row r="23" spans="1:4" ht="16.8">
      <c r="A23" s="397" t="s">
        <v>321</v>
      </c>
      <c r="B23" s="171"/>
      <c r="C23" s="171"/>
      <c r="D23" t="s">
        <v>322</v>
      </c>
    </row>
  </sheetData>
  <mergeCells count="8">
    <mergeCell ref="B1:D1"/>
    <mergeCell ref="A3:D3"/>
    <mergeCell ref="A4:D4"/>
    <mergeCell ref="B6:B7"/>
    <mergeCell ref="C6:C7"/>
    <mergeCell ref="D6:D7"/>
    <mergeCell ref="B2:D2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F0"/>
  </sheetPr>
  <dimension ref="A1:E19"/>
  <sheetViews>
    <sheetView showGridLines="0" rightToLeft="1" view="pageBreakPreview" zoomScale="90" zoomScaleNormal="60" zoomScaleSheetLayoutView="90" workbookViewId="0">
      <selection activeCell="G15" sqref="G15"/>
    </sheetView>
  </sheetViews>
  <sheetFormatPr defaultRowHeight="14.4"/>
  <cols>
    <col min="1" max="1" width="43.33203125" customWidth="1"/>
    <col min="2" max="2" width="50.109375" customWidth="1"/>
    <col min="3" max="5" width="12.33203125" customWidth="1"/>
  </cols>
  <sheetData>
    <row r="1" spans="1:5">
      <c r="C1" s="759" t="s">
        <v>524</v>
      </c>
      <c r="D1" s="759"/>
      <c r="E1" s="759"/>
    </row>
    <row r="2" spans="1:5" ht="61.5" customHeight="1">
      <c r="A2" s="71"/>
      <c r="C2" s="862" t="s">
        <v>539</v>
      </c>
      <c r="D2" s="862"/>
      <c r="E2" s="862"/>
    </row>
    <row r="3" spans="1:5" ht="15">
      <c r="A3" s="772" t="s">
        <v>433</v>
      </c>
      <c r="B3" s="772"/>
      <c r="C3" s="772"/>
      <c r="D3" s="772"/>
    </row>
    <row r="4" spans="1:5" ht="15">
      <c r="A4" s="773" t="s">
        <v>434</v>
      </c>
      <c r="B4" s="773"/>
      <c r="C4" s="773"/>
      <c r="D4" s="773"/>
    </row>
    <row r="5" spans="1:5" ht="15.75" customHeight="1">
      <c r="A5" s="607" t="s">
        <v>427</v>
      </c>
      <c r="B5" s="565"/>
      <c r="C5" s="565"/>
      <c r="D5" s="565"/>
    </row>
    <row r="6" spans="1:5">
      <c r="A6" s="919" t="s">
        <v>436</v>
      </c>
      <c r="B6" s="919" t="s">
        <v>437</v>
      </c>
      <c r="C6" s="638" t="s">
        <v>0</v>
      </c>
      <c r="D6" s="638" t="s">
        <v>1</v>
      </c>
      <c r="E6" s="473" t="s">
        <v>17</v>
      </c>
    </row>
    <row r="7" spans="1:5">
      <c r="A7" s="919"/>
      <c r="B7" s="919"/>
      <c r="C7" s="638" t="s">
        <v>24</v>
      </c>
      <c r="D7" s="638" t="s">
        <v>25</v>
      </c>
      <c r="E7" s="473" t="s">
        <v>5</v>
      </c>
    </row>
    <row r="8" spans="1:5" ht="22.95" customHeight="1">
      <c r="A8" s="329" t="s">
        <v>438</v>
      </c>
      <c r="B8" s="639" t="s">
        <v>625</v>
      </c>
      <c r="C8" s="481">
        <v>27.900463429377393</v>
      </c>
      <c r="D8" s="481">
        <v>63.851772711964792</v>
      </c>
      <c r="E8" s="482">
        <v>47.797265943840664</v>
      </c>
    </row>
    <row r="9" spans="1:5" ht="30.75" customHeight="1">
      <c r="A9" s="327" t="s">
        <v>581</v>
      </c>
      <c r="B9" s="640" t="s">
        <v>626</v>
      </c>
      <c r="C9" s="478">
        <v>11.923087994012837</v>
      </c>
      <c r="D9" s="478">
        <v>8.2830300426194103</v>
      </c>
      <c r="E9" s="479">
        <v>9.9085434434711068</v>
      </c>
    </row>
    <row r="10" spans="1:5" ht="22.95" customHeight="1">
      <c r="A10" s="329" t="s">
        <v>582</v>
      </c>
      <c r="B10" s="639" t="s">
        <v>627</v>
      </c>
      <c r="C10" s="481">
        <v>2.5652687026855876</v>
      </c>
      <c r="D10" s="481">
        <v>0.76413001823228155</v>
      </c>
      <c r="E10" s="482">
        <v>1.5684510228609256</v>
      </c>
    </row>
    <row r="11" spans="1:5" ht="33" customHeight="1">
      <c r="A11" s="327" t="s">
        <v>583</v>
      </c>
      <c r="B11" s="640" t="s">
        <v>628</v>
      </c>
      <c r="C11" s="478">
        <v>36.397628162689614</v>
      </c>
      <c r="D11" s="478">
        <v>12.229099650451161</v>
      </c>
      <c r="E11" s="479">
        <v>23.021858309821138</v>
      </c>
    </row>
    <row r="12" spans="1:5" ht="22.95" customHeight="1">
      <c r="A12" s="329" t="s">
        <v>584</v>
      </c>
      <c r="B12" s="639" t="s">
        <v>629</v>
      </c>
      <c r="C12" s="481">
        <v>15.674275351889699</v>
      </c>
      <c r="D12" s="481">
        <v>11.097072383319203</v>
      </c>
      <c r="E12" s="482">
        <v>13.14107961155065</v>
      </c>
    </row>
    <row r="13" spans="1:5" ht="35.25" customHeight="1">
      <c r="A13" s="327" t="s">
        <v>585</v>
      </c>
      <c r="B13" s="640" t="s">
        <v>630</v>
      </c>
      <c r="C13" s="478">
        <v>4.534699634437696</v>
      </c>
      <c r="D13" s="478">
        <v>3.3661204724135128</v>
      </c>
      <c r="E13" s="479">
        <v>3.8879641114960188</v>
      </c>
    </row>
    <row r="14" spans="1:5" ht="22.95" customHeight="1">
      <c r="A14" s="329" t="s">
        <v>586</v>
      </c>
      <c r="B14" s="639" t="s">
        <v>631</v>
      </c>
      <c r="C14" s="481">
        <v>0.24178924037880312</v>
      </c>
      <c r="D14" s="481">
        <v>0.12820661704079617</v>
      </c>
      <c r="E14" s="482">
        <v>0.17892835795954831</v>
      </c>
    </row>
    <row r="15" spans="1:5" ht="27.6" customHeight="1">
      <c r="A15" s="327" t="s">
        <v>587</v>
      </c>
      <c r="B15" s="640" t="s">
        <v>632</v>
      </c>
      <c r="C15" s="478">
        <v>9.0383120808266881E-2</v>
      </c>
      <c r="D15" s="478">
        <v>0</v>
      </c>
      <c r="E15" s="479">
        <v>4.0361712930530293E-2</v>
      </c>
    </row>
    <row r="16" spans="1:5" ht="36.75" customHeight="1">
      <c r="A16" s="329" t="s">
        <v>588</v>
      </c>
      <c r="B16" s="639" t="s">
        <v>633</v>
      </c>
      <c r="C16" s="481">
        <v>0</v>
      </c>
      <c r="D16" s="481">
        <v>3.9019405186329278E-2</v>
      </c>
      <c r="E16" s="482">
        <v>2.1594801822704107E-2</v>
      </c>
    </row>
    <row r="17" spans="1:5" ht="22.95" customHeight="1">
      <c r="A17" s="327" t="s">
        <v>468</v>
      </c>
      <c r="B17" s="640" t="s">
        <v>339</v>
      </c>
      <c r="C17" s="478">
        <v>0.67240436372010015</v>
      </c>
      <c r="D17" s="478">
        <v>0.24154869877251453</v>
      </c>
      <c r="E17" s="479">
        <v>0.43395268424672062</v>
      </c>
    </row>
    <row r="18" spans="1:5" ht="22.95" customHeight="1">
      <c r="A18" s="917" t="s">
        <v>424</v>
      </c>
      <c r="B18" s="918"/>
      <c r="C18" s="470">
        <f>SUM(C8:C17)</f>
        <v>100.00000000000001</v>
      </c>
      <c r="D18" s="470">
        <f>SUM(D8:D17)</f>
        <v>100</v>
      </c>
      <c r="E18" s="483">
        <f>SUM(E8:E17)</f>
        <v>100.00000000000001</v>
      </c>
    </row>
    <row r="19" spans="1:5" ht="22.95" customHeight="1">
      <c r="A19" s="397" t="s">
        <v>321</v>
      </c>
      <c r="B19" s="171"/>
      <c r="C19" s="171"/>
      <c r="D19" t="s">
        <v>322</v>
      </c>
    </row>
  </sheetData>
  <mergeCells count="7">
    <mergeCell ref="C2:E2"/>
    <mergeCell ref="C1:E1"/>
    <mergeCell ref="A3:D3"/>
    <mergeCell ref="A4:D4"/>
    <mergeCell ref="A18:B18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B0F0"/>
  </sheetPr>
  <dimension ref="A1:D15"/>
  <sheetViews>
    <sheetView showGridLines="0" rightToLeft="1" view="pageBreakPreview" zoomScale="130" zoomScaleNormal="60" zoomScaleSheetLayoutView="130" workbookViewId="0">
      <selection activeCell="A8" sqref="A8:D12"/>
    </sheetView>
  </sheetViews>
  <sheetFormatPr defaultColWidth="8.88671875" defaultRowHeight="13.8"/>
  <cols>
    <col min="1" max="1" width="27.109375" style="32" customWidth="1"/>
    <col min="2" max="4" width="17.88671875" style="32" customWidth="1"/>
    <col min="5" max="16384" width="8.88671875" style="32"/>
  </cols>
  <sheetData>
    <row r="1" spans="1:4">
      <c r="C1" s="913" t="s">
        <v>524</v>
      </c>
      <c r="D1" s="913"/>
    </row>
    <row r="2" spans="1:4" ht="61.5" customHeight="1">
      <c r="A2" s="71"/>
      <c r="C2" s="862" t="s">
        <v>539</v>
      </c>
      <c r="D2" s="862"/>
    </row>
    <row r="3" spans="1:4">
      <c r="A3" s="757" t="s">
        <v>439</v>
      </c>
      <c r="B3" s="757"/>
      <c r="C3" s="757"/>
      <c r="D3" s="757"/>
    </row>
    <row r="4" spans="1:4">
      <c r="A4" s="865" t="s">
        <v>440</v>
      </c>
      <c r="B4" s="865"/>
      <c r="C4" s="865"/>
      <c r="D4" s="865"/>
    </row>
    <row r="5" spans="1:4">
      <c r="A5" s="607" t="s">
        <v>430</v>
      </c>
      <c r="B5" s="484"/>
      <c r="C5" s="484"/>
      <c r="D5" s="484"/>
    </row>
    <row r="6" spans="1:4" ht="43.2" customHeight="1">
      <c r="A6" s="485" t="s">
        <v>442</v>
      </c>
      <c r="B6" s="486" t="s">
        <v>0</v>
      </c>
      <c r="C6" s="487" t="s">
        <v>1</v>
      </c>
      <c r="D6" s="488" t="s">
        <v>17</v>
      </c>
    </row>
    <row r="7" spans="1:4" ht="43.2" customHeight="1">
      <c r="A7" s="485" t="s">
        <v>443</v>
      </c>
      <c r="B7" s="486" t="s">
        <v>24</v>
      </c>
      <c r="C7" s="487" t="s">
        <v>25</v>
      </c>
      <c r="D7" s="489" t="s">
        <v>5</v>
      </c>
    </row>
    <row r="8" spans="1:4" ht="21.6" customHeight="1">
      <c r="A8" s="490" t="s">
        <v>617</v>
      </c>
      <c r="B8" s="491">
        <v>18.209914451791658</v>
      </c>
      <c r="C8" s="491">
        <v>12.62555298962188</v>
      </c>
      <c r="D8" s="492">
        <v>15.127587226303996</v>
      </c>
    </row>
    <row r="9" spans="1:4" ht="21.6" customHeight="1">
      <c r="A9" s="493" t="s">
        <v>618</v>
      </c>
      <c r="B9" s="494">
        <v>17.305874119881747</v>
      </c>
      <c r="C9" s="494">
        <v>17.050861133524386</v>
      </c>
      <c r="D9" s="495">
        <v>17.165117924920686</v>
      </c>
    </row>
    <row r="10" spans="1:4" ht="21.6" customHeight="1">
      <c r="A10" s="496" t="s">
        <v>619</v>
      </c>
      <c r="B10" s="491">
        <v>9.3666004941515872</v>
      </c>
      <c r="C10" s="491">
        <v>8.8949018298507738</v>
      </c>
      <c r="D10" s="492">
        <v>9.1062431292048629</v>
      </c>
    </row>
    <row r="11" spans="1:4" ht="21.6" customHeight="1">
      <c r="A11" s="493" t="s">
        <v>620</v>
      </c>
      <c r="B11" s="494">
        <v>4.5256287579085672</v>
      </c>
      <c r="C11" s="494">
        <v>4.7897943852424811</v>
      </c>
      <c r="D11" s="495">
        <v>4.6714368168397993</v>
      </c>
    </row>
    <row r="12" spans="1:4" ht="21.6" customHeight="1">
      <c r="A12" s="496" t="s">
        <v>621</v>
      </c>
      <c r="B12" s="491">
        <v>50.591982176266434</v>
      </c>
      <c r="C12" s="491">
        <v>56.63888966176048</v>
      </c>
      <c r="D12" s="492">
        <v>53.929614902730663</v>
      </c>
    </row>
    <row r="13" spans="1:4" ht="21.6" customHeight="1">
      <c r="A13" s="497" t="s">
        <v>27</v>
      </c>
      <c r="B13" s="589">
        <f>SUM(B8:B12)</f>
        <v>100</v>
      </c>
      <c r="C13" s="589">
        <f>SUM(C8:C12)</f>
        <v>100</v>
      </c>
      <c r="D13" s="546">
        <f>SUM(D8:D12)</f>
        <v>100</v>
      </c>
    </row>
    <row r="14" spans="1:4" ht="21.6" customHeight="1">
      <c r="A14" s="634" t="s">
        <v>321</v>
      </c>
      <c r="B14" s="634"/>
      <c r="C14" s="634"/>
      <c r="D14" s="41" t="s">
        <v>322</v>
      </c>
    </row>
    <row r="15" spans="1:4" ht="21.6" customHeight="1"/>
  </sheetData>
  <mergeCells count="4">
    <mergeCell ref="A3:D3"/>
    <mergeCell ref="A4:D4"/>
    <mergeCell ref="C1:D1"/>
    <mergeCell ref="C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00B0F0"/>
  </sheetPr>
  <dimension ref="A1:E11"/>
  <sheetViews>
    <sheetView showGridLines="0" rightToLeft="1" view="pageBreakPreview" zoomScale="115" zoomScaleNormal="60" zoomScaleSheetLayoutView="115" workbookViewId="0">
      <selection activeCell="I1" sqref="F1:I1048576"/>
    </sheetView>
  </sheetViews>
  <sheetFormatPr defaultRowHeight="14.4"/>
  <cols>
    <col min="1" max="1" width="24.109375" customWidth="1"/>
    <col min="2" max="2" width="33.109375" customWidth="1"/>
    <col min="3" max="3" width="17" customWidth="1"/>
    <col min="4" max="4" width="16.6640625" customWidth="1"/>
    <col min="5" max="5" width="20.6640625" customWidth="1"/>
  </cols>
  <sheetData>
    <row r="1" spans="1:5">
      <c r="D1" s="759" t="s">
        <v>524</v>
      </c>
      <c r="E1" s="759"/>
    </row>
    <row r="2" spans="1:5" ht="61.5" customHeight="1">
      <c r="A2" s="71"/>
      <c r="D2" s="862" t="s">
        <v>539</v>
      </c>
      <c r="E2" s="862"/>
    </row>
    <row r="3" spans="1:5" ht="15">
      <c r="A3" s="772" t="s">
        <v>444</v>
      </c>
      <c r="B3" s="772"/>
      <c r="C3" s="772"/>
      <c r="D3" s="772"/>
      <c r="E3" s="772"/>
    </row>
    <row r="4" spans="1:5" ht="15">
      <c r="A4" s="773" t="s">
        <v>445</v>
      </c>
      <c r="B4" s="773"/>
      <c r="C4" s="773"/>
      <c r="D4" s="773"/>
      <c r="E4" s="773"/>
    </row>
    <row r="5" spans="1:5">
      <c r="A5" s="576" t="s">
        <v>435</v>
      </c>
    </row>
    <row r="6" spans="1:5">
      <c r="A6" s="891" t="s">
        <v>447</v>
      </c>
      <c r="B6" s="874"/>
      <c r="C6" s="573" t="s">
        <v>0</v>
      </c>
      <c r="D6" s="573" t="s">
        <v>1</v>
      </c>
      <c r="E6" s="574" t="s">
        <v>17</v>
      </c>
    </row>
    <row r="7" spans="1:5">
      <c r="A7" s="891" t="s">
        <v>448</v>
      </c>
      <c r="B7" s="874"/>
      <c r="C7" s="573" t="s">
        <v>24</v>
      </c>
      <c r="D7" s="573" t="s">
        <v>25</v>
      </c>
      <c r="E7" s="473" t="s">
        <v>5</v>
      </c>
    </row>
    <row r="8" spans="1:5" ht="27.6" customHeight="1">
      <c r="A8" s="498" t="s">
        <v>449</v>
      </c>
      <c r="B8" s="343" t="s">
        <v>450</v>
      </c>
      <c r="C8" s="499">
        <v>5.2342935488938718</v>
      </c>
      <c r="D8" s="366">
        <v>3.7991934362397441</v>
      </c>
      <c r="E8" s="474">
        <v>4.4420418268707902</v>
      </c>
    </row>
    <row r="9" spans="1:5" ht="27.6" customHeight="1">
      <c r="A9" s="500" t="s">
        <v>451</v>
      </c>
      <c r="B9" s="586" t="s">
        <v>452</v>
      </c>
      <c r="C9" s="501">
        <v>94.765706451106126</v>
      </c>
      <c r="D9" s="369">
        <v>96.200806563760253</v>
      </c>
      <c r="E9" s="475">
        <v>95.557958173129208</v>
      </c>
    </row>
    <row r="10" spans="1:5" ht="24.6" customHeight="1">
      <c r="A10" s="917" t="s">
        <v>424</v>
      </c>
      <c r="B10" s="918"/>
      <c r="C10" s="547">
        <f>SUM(C8:C9)</f>
        <v>100</v>
      </c>
      <c r="D10" s="542">
        <f>SUM(D8:D9)</f>
        <v>100</v>
      </c>
      <c r="E10" s="543">
        <f>SUM(E8:E9)</f>
        <v>100</v>
      </c>
    </row>
    <row r="11" spans="1:5" ht="16.8">
      <c r="A11" s="397" t="s">
        <v>321</v>
      </c>
      <c r="B11" s="171"/>
      <c r="C11" s="171"/>
      <c r="D11" s="171"/>
      <c r="E11" t="s">
        <v>322</v>
      </c>
    </row>
  </sheetData>
  <mergeCells count="7">
    <mergeCell ref="A10:B10"/>
    <mergeCell ref="D1:E1"/>
    <mergeCell ref="A3:E3"/>
    <mergeCell ref="A4:E4"/>
    <mergeCell ref="A6:B6"/>
    <mergeCell ref="A7:B7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B0F0"/>
  </sheetPr>
  <dimension ref="A1:E15"/>
  <sheetViews>
    <sheetView showGridLines="0" rightToLeft="1" view="pageBreakPreview" zoomScale="145" zoomScaleNormal="70" zoomScaleSheetLayoutView="145" workbookViewId="0">
      <selection activeCell="F8" sqref="F8"/>
    </sheetView>
  </sheetViews>
  <sheetFormatPr defaultRowHeight="14.4"/>
  <cols>
    <col min="1" max="1" width="22.109375" customWidth="1"/>
    <col min="2" max="2" width="24.77734375" customWidth="1"/>
    <col min="3" max="5" width="15.109375" customWidth="1"/>
  </cols>
  <sheetData>
    <row r="1" spans="1:5">
      <c r="C1" s="920" t="s">
        <v>524</v>
      </c>
      <c r="D1" s="920"/>
      <c r="E1" s="920"/>
    </row>
    <row r="2" spans="1:5" ht="61.5" customHeight="1">
      <c r="A2" s="71"/>
      <c r="C2" s="759" t="s">
        <v>539</v>
      </c>
      <c r="D2" s="759"/>
      <c r="E2" s="759"/>
    </row>
    <row r="3" spans="1:5">
      <c r="A3" s="757" t="s">
        <v>453</v>
      </c>
      <c r="B3" s="757"/>
      <c r="C3" s="757"/>
      <c r="D3" s="757"/>
      <c r="E3" s="757"/>
    </row>
    <row r="4" spans="1:5">
      <c r="A4" s="865" t="s">
        <v>454</v>
      </c>
      <c r="B4" s="865"/>
      <c r="C4" s="865"/>
      <c r="D4" s="865"/>
      <c r="E4" s="865"/>
    </row>
    <row r="5" spans="1:5">
      <c r="A5" s="607" t="s">
        <v>441</v>
      </c>
    </row>
    <row r="6" spans="1:5" ht="19.5" customHeight="1">
      <c r="A6" s="921" t="s">
        <v>456</v>
      </c>
      <c r="B6" s="922"/>
      <c r="C6" s="593" t="s">
        <v>0</v>
      </c>
      <c r="D6" s="593" t="s">
        <v>1</v>
      </c>
      <c r="E6" s="502" t="s">
        <v>17</v>
      </c>
    </row>
    <row r="7" spans="1:5" ht="17.25" customHeight="1">
      <c r="A7" s="921" t="s">
        <v>457</v>
      </c>
      <c r="B7" s="922"/>
      <c r="C7" s="593" t="s">
        <v>24</v>
      </c>
      <c r="D7" s="593" t="s">
        <v>25</v>
      </c>
      <c r="E7" s="503" t="s">
        <v>5</v>
      </c>
    </row>
    <row r="8" spans="1:5" ht="21.6" customHeight="1">
      <c r="A8" s="504" t="s">
        <v>458</v>
      </c>
      <c r="B8" s="343" t="s">
        <v>459</v>
      </c>
      <c r="C8" s="366">
        <v>10.504774897680765</v>
      </c>
      <c r="D8" s="366">
        <v>14.31185944363104</v>
      </c>
      <c r="E8" s="474">
        <v>12.302330270472678</v>
      </c>
    </row>
    <row r="9" spans="1:5" ht="21.6" customHeight="1">
      <c r="A9" s="505" t="s">
        <v>460</v>
      </c>
      <c r="B9" s="586" t="s">
        <v>461</v>
      </c>
      <c r="C9" s="369">
        <v>3.7653478854024556</v>
      </c>
      <c r="D9" s="369">
        <v>2.3487066861883847</v>
      </c>
      <c r="E9" s="475">
        <v>3.0964657084425498</v>
      </c>
    </row>
    <row r="10" spans="1:5" ht="21.6" customHeight="1">
      <c r="A10" s="504" t="s">
        <v>462</v>
      </c>
      <c r="B10" s="343" t="s">
        <v>463</v>
      </c>
      <c r="C10" s="366">
        <v>32.840381991814461</v>
      </c>
      <c r="D10" s="366">
        <v>34.260614934114201</v>
      </c>
      <c r="E10" s="474">
        <v>33.510960048391283</v>
      </c>
    </row>
    <row r="11" spans="1:5" ht="21.6" customHeight="1">
      <c r="A11" s="505" t="s">
        <v>464</v>
      </c>
      <c r="B11" s="586" t="s">
        <v>465</v>
      </c>
      <c r="C11" s="369">
        <v>27.519781718963166</v>
      </c>
      <c r="D11" s="369">
        <v>24.005612493899463</v>
      </c>
      <c r="E11" s="475">
        <v>25.860529423625312</v>
      </c>
    </row>
    <row r="12" spans="1:5" ht="21.6" customHeight="1">
      <c r="A12" s="504" t="s">
        <v>466</v>
      </c>
      <c r="B12" s="343" t="s">
        <v>467</v>
      </c>
      <c r="C12" s="366">
        <v>19.115961800818553</v>
      </c>
      <c r="D12" s="366">
        <v>18.368716447047341</v>
      </c>
      <c r="E12" s="474">
        <v>18.763141976553275</v>
      </c>
    </row>
    <row r="13" spans="1:5" ht="21.6" customHeight="1">
      <c r="A13" s="505" t="s">
        <v>468</v>
      </c>
      <c r="B13" s="586" t="s">
        <v>339</v>
      </c>
      <c r="C13" s="369">
        <v>6.2537517053205995</v>
      </c>
      <c r="D13" s="369">
        <v>6.7044899951195713</v>
      </c>
      <c r="E13" s="475">
        <v>6.4665725725149059</v>
      </c>
    </row>
    <row r="14" spans="1:5" ht="21.6" customHeight="1">
      <c r="A14" s="917" t="s">
        <v>424</v>
      </c>
      <c r="B14" s="918"/>
      <c r="C14" s="542">
        <f>SUM(C8:C13)</f>
        <v>99.999999999999986</v>
      </c>
      <c r="D14" s="543">
        <f>SUM(D8:D13)</f>
        <v>100.00000000000001</v>
      </c>
      <c r="E14" s="543">
        <f>SUM(E8:E13)</f>
        <v>100</v>
      </c>
    </row>
    <row r="15" spans="1:5" ht="16.8">
      <c r="A15" s="397" t="s">
        <v>321</v>
      </c>
      <c r="B15" s="171"/>
      <c r="C15" s="800" t="s">
        <v>322</v>
      </c>
      <c r="D15" s="800"/>
      <c r="E15" s="800"/>
    </row>
  </sheetData>
  <mergeCells count="8">
    <mergeCell ref="C1:E1"/>
    <mergeCell ref="A14:B14"/>
    <mergeCell ref="C15:E15"/>
    <mergeCell ref="A3:E3"/>
    <mergeCell ref="A4:E4"/>
    <mergeCell ref="A6:B6"/>
    <mergeCell ref="A7:B7"/>
    <mergeCell ref="C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B0F0"/>
  </sheetPr>
  <dimension ref="A1:E18"/>
  <sheetViews>
    <sheetView showGridLines="0" rightToLeft="1" view="pageBreakPreview" zoomScaleNormal="70" zoomScaleSheetLayoutView="100" workbookViewId="0">
      <selection activeCell="I15" sqref="I15"/>
    </sheetView>
  </sheetViews>
  <sheetFormatPr defaultRowHeight="14.4"/>
  <cols>
    <col min="1" max="1" width="30" customWidth="1"/>
    <col min="2" max="2" width="33.33203125" customWidth="1"/>
    <col min="3" max="5" width="17.33203125" customWidth="1"/>
  </cols>
  <sheetData>
    <row r="1" spans="1:5">
      <c r="D1" s="759" t="s">
        <v>524</v>
      </c>
      <c r="E1" s="759"/>
    </row>
    <row r="2" spans="1:5" ht="61.5" customHeight="1">
      <c r="A2" s="71"/>
      <c r="D2" s="925" t="s">
        <v>539</v>
      </c>
      <c r="E2" s="925"/>
    </row>
    <row r="3" spans="1:5">
      <c r="A3" s="923" t="s">
        <v>469</v>
      </c>
      <c r="B3" s="923"/>
      <c r="C3" s="923"/>
      <c r="D3" s="923"/>
      <c r="E3" s="923"/>
    </row>
    <row r="4" spans="1:5">
      <c r="A4" s="924" t="s">
        <v>470</v>
      </c>
      <c r="B4" s="924"/>
      <c r="C4" s="924"/>
      <c r="D4" s="924"/>
      <c r="E4" s="924"/>
    </row>
    <row r="5" spans="1:5">
      <c r="A5" s="607" t="s">
        <v>446</v>
      </c>
      <c r="B5" s="445"/>
      <c r="C5" s="445"/>
      <c r="D5" s="445"/>
      <c r="E5" s="445"/>
    </row>
    <row r="6" spans="1:5" ht="19.5" customHeight="1">
      <c r="A6" s="891" t="s">
        <v>472</v>
      </c>
      <c r="B6" s="874"/>
      <c r="C6" s="573" t="s">
        <v>0</v>
      </c>
      <c r="D6" s="573" t="s">
        <v>1</v>
      </c>
      <c r="E6" s="574" t="s">
        <v>17</v>
      </c>
    </row>
    <row r="7" spans="1:5" ht="31.5" customHeight="1">
      <c r="A7" s="891" t="s">
        <v>473</v>
      </c>
      <c r="B7" s="874"/>
      <c r="C7" s="573" t="s">
        <v>24</v>
      </c>
      <c r="D7" s="573" t="s">
        <v>25</v>
      </c>
      <c r="E7" s="473" t="s">
        <v>5</v>
      </c>
    </row>
    <row r="8" spans="1:5" ht="21.6" customHeight="1">
      <c r="A8" s="506" t="s">
        <v>589</v>
      </c>
      <c r="B8" s="335" t="s">
        <v>634</v>
      </c>
      <c r="C8" s="366">
        <v>50.701227830832195</v>
      </c>
      <c r="D8" s="366">
        <v>61.542215714982916</v>
      </c>
      <c r="E8" s="474">
        <v>55.819915315263415</v>
      </c>
    </row>
    <row r="9" spans="1:5" ht="21.6" customHeight="1">
      <c r="A9" s="507" t="s">
        <v>590</v>
      </c>
      <c r="B9" s="336" t="s">
        <v>635</v>
      </c>
      <c r="C9" s="369">
        <v>19.748976807639838</v>
      </c>
      <c r="D9" s="369">
        <v>20.156173743289411</v>
      </c>
      <c r="E9" s="475">
        <v>19.941239162370021</v>
      </c>
    </row>
    <row r="10" spans="1:5" ht="21.6" customHeight="1">
      <c r="A10" s="506" t="s">
        <v>591</v>
      </c>
      <c r="B10" s="335" t="s">
        <v>636</v>
      </c>
      <c r="C10" s="366">
        <v>14.657571623465213</v>
      </c>
      <c r="D10" s="366">
        <v>7.2901415324548564</v>
      </c>
      <c r="E10" s="474">
        <v>11.178961315781894</v>
      </c>
    </row>
    <row r="11" spans="1:5" ht="21.6" customHeight="1">
      <c r="A11" s="507" t="s">
        <v>592</v>
      </c>
      <c r="B11" s="336" t="s">
        <v>637</v>
      </c>
      <c r="C11" s="369">
        <v>2.0518417462482947</v>
      </c>
      <c r="D11" s="369">
        <v>0.50024402147388969</v>
      </c>
      <c r="E11" s="475">
        <v>1.319238413457384</v>
      </c>
    </row>
    <row r="12" spans="1:5" ht="21.6" customHeight="1">
      <c r="A12" s="506" t="s">
        <v>474</v>
      </c>
      <c r="B12" s="335" t="s">
        <v>638</v>
      </c>
      <c r="C12" s="366">
        <v>7.9399727148703958</v>
      </c>
      <c r="D12" s="366">
        <v>2.4768179599804783</v>
      </c>
      <c r="E12" s="474">
        <v>5.3604862171270558</v>
      </c>
    </row>
    <row r="13" spans="1:5" ht="39.6">
      <c r="A13" s="507" t="s">
        <v>593</v>
      </c>
      <c r="B13" s="336" t="s">
        <v>639</v>
      </c>
      <c r="C13" s="369">
        <v>2.0463847203274219</v>
      </c>
      <c r="D13" s="369">
        <v>3.0014641288433381</v>
      </c>
      <c r="E13" s="475">
        <v>2.4973355992741308</v>
      </c>
    </row>
    <row r="14" spans="1:5" ht="26.4">
      <c r="A14" s="506" t="s">
        <v>594</v>
      </c>
      <c r="B14" s="335" t="s">
        <v>640</v>
      </c>
      <c r="C14" s="366">
        <v>2.6084583901773533</v>
      </c>
      <c r="D14" s="366">
        <v>2.8428501708150318</v>
      </c>
      <c r="E14" s="474">
        <v>2.719128956995132</v>
      </c>
    </row>
    <row r="15" spans="1:5" ht="26.4">
      <c r="A15" s="507" t="s">
        <v>595</v>
      </c>
      <c r="B15" s="336" t="s">
        <v>641</v>
      </c>
      <c r="C15" s="369">
        <v>0.24556616643929058</v>
      </c>
      <c r="D15" s="369">
        <v>1.6105417276720351</v>
      </c>
      <c r="E15" s="475">
        <v>0.89005386410116083</v>
      </c>
    </row>
    <row r="16" spans="1:5">
      <c r="A16" s="506" t="s">
        <v>468</v>
      </c>
      <c r="B16" s="335" t="s">
        <v>339</v>
      </c>
      <c r="C16" s="366">
        <v>0</v>
      </c>
      <c r="D16" s="366">
        <v>0.57955100048804298</v>
      </c>
      <c r="E16" s="474">
        <v>0.27364115562980673</v>
      </c>
    </row>
    <row r="17" spans="1:5">
      <c r="A17" s="917" t="s">
        <v>424</v>
      </c>
      <c r="B17" s="918"/>
      <c r="C17" s="542">
        <f>SUM(C8:C16)</f>
        <v>100</v>
      </c>
      <c r="D17" s="543">
        <f>SUM(D8:D16)</f>
        <v>99.999999999999986</v>
      </c>
      <c r="E17" s="543">
        <f>SUM(E8:E16)</f>
        <v>100.00000000000001</v>
      </c>
    </row>
    <row r="18" spans="1:5" ht="16.8">
      <c r="A18" s="397" t="s">
        <v>321</v>
      </c>
      <c r="B18" s="171"/>
      <c r="C18" s="800" t="s">
        <v>322</v>
      </c>
      <c r="D18" s="800"/>
      <c r="E18" s="800"/>
    </row>
  </sheetData>
  <mergeCells count="8">
    <mergeCell ref="A17:B17"/>
    <mergeCell ref="C18:E18"/>
    <mergeCell ref="D1:E1"/>
    <mergeCell ref="A3:E3"/>
    <mergeCell ref="A4:E4"/>
    <mergeCell ref="A6:B6"/>
    <mergeCell ref="A7:B7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F0"/>
  </sheetPr>
  <dimension ref="A1:I18"/>
  <sheetViews>
    <sheetView showGridLines="0" showRowColHeaders="0" rightToLeft="1" view="pageBreakPreview" topLeftCell="A3" zoomScale="145" zoomScaleNormal="60" zoomScaleSheetLayoutView="145" workbookViewId="0">
      <selection activeCell="C8" sqref="C8:E10"/>
    </sheetView>
  </sheetViews>
  <sheetFormatPr defaultRowHeight="14.4"/>
  <cols>
    <col min="1" max="2" width="27.109375" customWidth="1"/>
    <col min="3" max="3" width="19.33203125" customWidth="1"/>
    <col min="4" max="4" width="16.88671875" customWidth="1"/>
    <col min="5" max="5" width="17.33203125" customWidth="1"/>
    <col min="6" max="6" width="9.33203125" bestFit="1" customWidth="1"/>
    <col min="7" max="9" width="9.6640625" bestFit="1" customWidth="1"/>
  </cols>
  <sheetData>
    <row r="1" spans="1:7">
      <c r="D1" s="759" t="s">
        <v>524</v>
      </c>
      <c r="E1" s="759"/>
    </row>
    <row r="2" spans="1:7" ht="61.5" customHeight="1">
      <c r="A2" s="71"/>
      <c r="D2" s="771" t="s">
        <v>539</v>
      </c>
      <c r="E2" s="771"/>
      <c r="F2" s="771"/>
      <c r="G2" s="771"/>
    </row>
    <row r="3" spans="1:7" ht="15">
      <c r="A3" s="772" t="s">
        <v>475</v>
      </c>
      <c r="B3" s="772"/>
      <c r="C3" s="772"/>
      <c r="D3" s="772"/>
      <c r="E3" s="772"/>
    </row>
    <row r="4" spans="1:7" ht="15">
      <c r="A4" s="773" t="s">
        <v>476</v>
      </c>
      <c r="B4" s="773"/>
      <c r="C4" s="773"/>
      <c r="D4" s="773"/>
      <c r="E4" s="773"/>
    </row>
    <row r="5" spans="1:7">
      <c r="A5" s="607" t="s">
        <v>455</v>
      </c>
      <c r="B5" s="33"/>
      <c r="C5" s="33"/>
      <c r="D5" s="33"/>
      <c r="E5" s="33"/>
    </row>
    <row r="6" spans="1:7" ht="17.399999999999999" customHeight="1">
      <c r="A6" s="921" t="s">
        <v>319</v>
      </c>
      <c r="B6" s="922"/>
      <c r="C6" s="593" t="s">
        <v>0</v>
      </c>
      <c r="D6" s="593" t="s">
        <v>1</v>
      </c>
      <c r="E6" s="502" t="s">
        <v>17</v>
      </c>
    </row>
    <row r="7" spans="1:7" ht="17.399999999999999" customHeight="1">
      <c r="A7" s="926" t="s">
        <v>320</v>
      </c>
      <c r="B7" s="927"/>
      <c r="C7" s="594" t="s">
        <v>24</v>
      </c>
      <c r="D7" s="594" t="s">
        <v>25</v>
      </c>
      <c r="E7" s="502" t="s">
        <v>5</v>
      </c>
    </row>
    <row r="8" spans="1:7" ht="30.6" customHeight="1">
      <c r="A8" s="306" t="s">
        <v>15</v>
      </c>
      <c r="B8" s="307" t="s">
        <v>18</v>
      </c>
      <c r="C8" s="580">
        <v>7.4604442703672929</v>
      </c>
      <c r="D8" s="583">
        <v>30.880066876035993</v>
      </c>
      <c r="E8" s="308">
        <v>12.833636704737931</v>
      </c>
    </row>
    <row r="9" spans="1:7" ht="30.6" customHeight="1">
      <c r="A9" s="310" t="s">
        <v>16</v>
      </c>
      <c r="B9" s="311" t="s">
        <v>19</v>
      </c>
      <c r="C9" s="584">
        <v>0.6011397976608257</v>
      </c>
      <c r="D9" s="312">
        <v>3.063489485448232</v>
      </c>
      <c r="E9" s="313">
        <v>0.87495408008433295</v>
      </c>
    </row>
    <row r="10" spans="1:7" ht="30.6" customHeight="1">
      <c r="A10" s="502" t="s">
        <v>17</v>
      </c>
      <c r="B10" s="508" t="s">
        <v>5</v>
      </c>
      <c r="C10" s="613">
        <v>3.2999870711057326</v>
      </c>
      <c r="D10" s="613">
        <v>19.944785433292317</v>
      </c>
      <c r="E10" s="614">
        <v>5.9931485308416255</v>
      </c>
    </row>
    <row r="11" spans="1:7" ht="16.8">
      <c r="A11" s="397" t="s">
        <v>321</v>
      </c>
      <c r="B11" s="171"/>
      <c r="C11" s="800" t="s">
        <v>322</v>
      </c>
      <c r="D11" s="800"/>
      <c r="E11" s="800"/>
    </row>
    <row r="18" spans="3:9">
      <c r="C18" s="309"/>
      <c r="D18" s="309"/>
      <c r="E18" s="309"/>
      <c r="F18" s="309"/>
      <c r="G18" s="309"/>
      <c r="H18" s="309"/>
      <c r="I18" s="309"/>
    </row>
  </sheetData>
  <mergeCells count="7">
    <mergeCell ref="C11:E11"/>
    <mergeCell ref="D1:E1"/>
    <mergeCell ref="A3:E3"/>
    <mergeCell ref="A4:E4"/>
    <mergeCell ref="A6:B6"/>
    <mergeCell ref="A7:B7"/>
    <mergeCell ref="D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B0F0"/>
  </sheetPr>
  <dimension ref="A1:U12"/>
  <sheetViews>
    <sheetView showGridLines="0" rightToLeft="1" view="pageBreakPreview" zoomScale="115" zoomScaleNormal="70" zoomScaleSheetLayoutView="115" workbookViewId="0">
      <selection activeCell="C10" sqref="C10:K10"/>
    </sheetView>
  </sheetViews>
  <sheetFormatPr defaultRowHeight="14.4"/>
  <cols>
    <col min="1" max="1" width="20.6640625" customWidth="1"/>
    <col min="2" max="2" width="17.6640625" customWidth="1"/>
  </cols>
  <sheetData>
    <row r="1" spans="1:21">
      <c r="H1" s="904" t="s">
        <v>538</v>
      </c>
      <c r="I1" s="904"/>
      <c r="J1" s="904"/>
      <c r="K1" s="904"/>
    </row>
    <row r="2" spans="1:21" ht="61.5" customHeight="1">
      <c r="A2" s="71"/>
      <c r="B2" s="71"/>
      <c r="H2" s="862" t="s">
        <v>539</v>
      </c>
      <c r="I2" s="862"/>
      <c r="J2" s="862"/>
      <c r="K2" s="862"/>
    </row>
    <row r="3" spans="1:21" ht="15">
      <c r="A3" s="772" t="s">
        <v>548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21" ht="15">
      <c r="A4" s="773" t="s">
        <v>549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</row>
    <row r="5" spans="1:21">
      <c r="A5" s="607" t="s">
        <v>471</v>
      </c>
      <c r="B5" s="509"/>
      <c r="C5" s="74"/>
      <c r="D5" s="74"/>
      <c r="E5" s="74"/>
      <c r="F5" s="74"/>
      <c r="G5" s="74"/>
      <c r="H5" s="74"/>
      <c r="I5" s="74"/>
      <c r="J5" s="74"/>
      <c r="K5" s="74"/>
    </row>
    <row r="6" spans="1:21" ht="17.399999999999999" customHeight="1">
      <c r="A6" s="921" t="s">
        <v>34</v>
      </c>
      <c r="B6" s="922"/>
      <c r="C6" s="921" t="s">
        <v>15</v>
      </c>
      <c r="D6" s="928"/>
      <c r="E6" s="922"/>
      <c r="F6" s="921" t="s">
        <v>16</v>
      </c>
      <c r="G6" s="928"/>
      <c r="H6" s="928"/>
      <c r="I6" s="929" t="s">
        <v>17</v>
      </c>
      <c r="J6" s="930"/>
      <c r="K6" s="930"/>
    </row>
    <row r="7" spans="1:21" ht="18" customHeight="1" thickBot="1">
      <c r="A7" s="921"/>
      <c r="B7" s="922"/>
      <c r="C7" s="931" t="s">
        <v>18</v>
      </c>
      <c r="D7" s="932"/>
      <c r="E7" s="933"/>
      <c r="F7" s="934" t="s">
        <v>19</v>
      </c>
      <c r="G7" s="935"/>
      <c r="H7" s="935"/>
      <c r="I7" s="936" t="s">
        <v>5</v>
      </c>
      <c r="J7" s="935"/>
      <c r="K7" s="935"/>
    </row>
    <row r="8" spans="1:21">
      <c r="A8" s="921" t="s">
        <v>35</v>
      </c>
      <c r="B8" s="922"/>
      <c r="C8" s="593" t="s">
        <v>21</v>
      </c>
      <c r="D8" s="510" t="s">
        <v>22</v>
      </c>
      <c r="E8" s="510" t="s">
        <v>23</v>
      </c>
      <c r="F8" s="593" t="s">
        <v>21</v>
      </c>
      <c r="G8" s="593" t="s">
        <v>22</v>
      </c>
      <c r="H8" s="593" t="s">
        <v>23</v>
      </c>
      <c r="I8" s="502" t="s">
        <v>21</v>
      </c>
      <c r="J8" s="593" t="s">
        <v>22</v>
      </c>
      <c r="K8" s="510" t="s">
        <v>23</v>
      </c>
    </row>
    <row r="9" spans="1:21">
      <c r="A9" s="921"/>
      <c r="B9" s="922"/>
      <c r="C9" s="594" t="s">
        <v>24</v>
      </c>
      <c r="D9" s="594" t="s">
        <v>25</v>
      </c>
      <c r="E9" s="594" t="s">
        <v>5</v>
      </c>
      <c r="F9" s="594" t="s">
        <v>24</v>
      </c>
      <c r="G9" s="594" t="s">
        <v>25</v>
      </c>
      <c r="H9" s="594" t="s">
        <v>5</v>
      </c>
      <c r="I9" s="595" t="s">
        <v>24</v>
      </c>
      <c r="J9" s="594" t="s">
        <v>25</v>
      </c>
      <c r="K9" s="594" t="s">
        <v>5</v>
      </c>
    </row>
    <row r="10" spans="1:21" ht="40.950000000000003" customHeight="1">
      <c r="A10" s="511" t="s">
        <v>523</v>
      </c>
      <c r="B10" s="511" t="s">
        <v>522</v>
      </c>
      <c r="C10" s="367">
        <v>7.4604442703672929</v>
      </c>
      <c r="D10" s="366">
        <v>30.880066876035993</v>
      </c>
      <c r="E10" s="367">
        <v>12.833636704737931</v>
      </c>
      <c r="F10" s="366">
        <v>0.6011397976608257</v>
      </c>
      <c r="G10" s="367">
        <v>3.063489485448232</v>
      </c>
      <c r="H10" s="367">
        <v>0.87495408008433295</v>
      </c>
      <c r="I10" s="368">
        <v>3.2999870711057326</v>
      </c>
      <c r="J10" s="367">
        <v>19.944785433292317</v>
      </c>
      <c r="K10" s="367">
        <v>5.9931485308416255</v>
      </c>
      <c r="L10" s="309"/>
      <c r="M10" s="309"/>
      <c r="N10" s="309"/>
      <c r="O10" s="309"/>
      <c r="P10" s="309"/>
      <c r="Q10" s="309"/>
      <c r="R10" s="309"/>
      <c r="S10" s="309"/>
      <c r="T10" s="309"/>
      <c r="U10" s="309"/>
    </row>
    <row r="11" spans="1:21" ht="31.5" customHeight="1">
      <c r="A11" s="512" t="s">
        <v>516</v>
      </c>
      <c r="B11" s="512" t="s">
        <v>517</v>
      </c>
      <c r="C11" s="658">
        <v>7.5520791712083772</v>
      </c>
      <c r="D11" s="658">
        <v>31.094105385924681</v>
      </c>
      <c r="E11" s="658">
        <v>12.944351912487148</v>
      </c>
      <c r="F11" s="658">
        <v>0.52498352780256718</v>
      </c>
      <c r="G11" s="658">
        <v>2.5234858234637123</v>
      </c>
      <c r="H11" s="658">
        <v>0.74322780683902823</v>
      </c>
      <c r="I11" s="658">
        <v>3.2991644761665597</v>
      </c>
      <c r="J11" s="658">
        <v>20.02384795653591</v>
      </c>
      <c r="K11" s="658">
        <v>5.9869977640469738</v>
      </c>
      <c r="L11" s="309"/>
      <c r="M11" s="309"/>
      <c r="N11" s="309"/>
      <c r="O11" s="309"/>
      <c r="P11" s="309"/>
      <c r="Q11" s="309"/>
      <c r="R11" s="309"/>
      <c r="S11" s="309"/>
      <c r="T11" s="309"/>
      <c r="U11" s="309"/>
    </row>
    <row r="12" spans="1:21" ht="16.8">
      <c r="A12" s="397" t="s">
        <v>321</v>
      </c>
      <c r="B12" s="397"/>
      <c r="C12" s="171"/>
      <c r="D12" s="171"/>
      <c r="E12" s="171"/>
      <c r="G12" s="800" t="s">
        <v>322</v>
      </c>
      <c r="H12" s="800"/>
      <c r="I12" s="800"/>
      <c r="J12" s="800"/>
      <c r="K12" s="800"/>
    </row>
  </sheetData>
  <mergeCells count="13">
    <mergeCell ref="H1:K1"/>
    <mergeCell ref="G12:K12"/>
    <mergeCell ref="H2:K2"/>
    <mergeCell ref="A3:K3"/>
    <mergeCell ref="A4:K4"/>
    <mergeCell ref="A6:B7"/>
    <mergeCell ref="C6:E6"/>
    <mergeCell ref="F6:H6"/>
    <mergeCell ref="I6:K6"/>
    <mergeCell ref="C7:E7"/>
    <mergeCell ref="F7:H7"/>
    <mergeCell ref="I7:K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F0"/>
  </sheetPr>
  <dimension ref="A1:J35"/>
  <sheetViews>
    <sheetView showGridLines="0" rightToLeft="1" view="pageBreakPreview" topLeftCell="A6" zoomScale="110" zoomScaleNormal="70" zoomScaleSheetLayoutView="110" workbookViewId="0">
      <selection activeCell="B21" sqref="B21:J21"/>
    </sheetView>
  </sheetViews>
  <sheetFormatPr defaultRowHeight="14.4"/>
  <cols>
    <col min="1" max="1" width="19.109375" customWidth="1"/>
  </cols>
  <sheetData>
    <row r="1" spans="1:10">
      <c r="F1" s="866" t="s">
        <v>524</v>
      </c>
      <c r="G1" s="866"/>
      <c r="H1" s="866"/>
      <c r="I1" s="866"/>
      <c r="J1" s="866"/>
    </row>
    <row r="2" spans="1:10" ht="61.5" customHeight="1">
      <c r="A2" s="71"/>
      <c r="F2" s="753" t="s">
        <v>525</v>
      </c>
      <c r="G2" s="753"/>
      <c r="H2" s="753"/>
      <c r="I2" s="753"/>
      <c r="J2" s="753"/>
    </row>
    <row r="3" spans="1:10" ht="15">
      <c r="A3" s="772" t="s">
        <v>478</v>
      </c>
      <c r="B3" s="772"/>
      <c r="C3" s="772"/>
      <c r="D3" s="772"/>
      <c r="E3" s="772"/>
      <c r="F3" s="772"/>
      <c r="G3" s="772"/>
      <c r="H3" s="772"/>
      <c r="I3" s="772"/>
      <c r="J3" s="772"/>
    </row>
    <row r="4" spans="1:10" ht="15">
      <c r="A4" s="773" t="s">
        <v>479</v>
      </c>
      <c r="B4" s="773"/>
      <c r="C4" s="773"/>
      <c r="D4" s="773"/>
      <c r="E4" s="773"/>
      <c r="F4" s="773"/>
      <c r="G4" s="773"/>
      <c r="H4" s="773"/>
      <c r="I4" s="773"/>
      <c r="J4" s="773"/>
    </row>
    <row r="5" spans="1:10">
      <c r="A5" s="607" t="s">
        <v>477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 customHeight="1">
      <c r="A6" s="937" t="s">
        <v>44</v>
      </c>
      <c r="B6" s="891" t="s">
        <v>15</v>
      </c>
      <c r="C6" s="892"/>
      <c r="D6" s="874"/>
      <c r="E6" s="891" t="s">
        <v>16</v>
      </c>
      <c r="F6" s="892"/>
      <c r="G6" s="892"/>
      <c r="H6" s="893" t="s">
        <v>17</v>
      </c>
      <c r="I6" s="892"/>
      <c r="J6" s="892"/>
    </row>
    <row r="7" spans="1:10" ht="18" customHeight="1" thickBot="1">
      <c r="A7" s="937"/>
      <c r="B7" s="886" t="s">
        <v>18</v>
      </c>
      <c r="C7" s="887"/>
      <c r="D7" s="888"/>
      <c r="E7" s="886" t="s">
        <v>19</v>
      </c>
      <c r="F7" s="887"/>
      <c r="G7" s="887"/>
      <c r="H7" s="938" t="s">
        <v>5</v>
      </c>
      <c r="I7" s="939"/>
      <c r="J7" s="939"/>
    </row>
    <row r="8" spans="1:10" ht="17.399999999999999" customHeight="1">
      <c r="A8" s="876" t="s">
        <v>378</v>
      </c>
      <c r="B8" s="573" t="s">
        <v>0</v>
      </c>
      <c r="C8" s="447" t="s">
        <v>1</v>
      </c>
      <c r="D8" s="447" t="s">
        <v>46</v>
      </c>
      <c r="E8" s="573" t="s">
        <v>0</v>
      </c>
      <c r="F8" s="573" t="s">
        <v>1</v>
      </c>
      <c r="G8" s="573" t="s">
        <v>46</v>
      </c>
      <c r="H8" s="574" t="s">
        <v>0</v>
      </c>
      <c r="I8" s="573" t="s">
        <v>1</v>
      </c>
      <c r="J8" s="447" t="s">
        <v>46</v>
      </c>
    </row>
    <row r="9" spans="1:10">
      <c r="A9" s="876"/>
      <c r="B9" s="573" t="s">
        <v>24</v>
      </c>
      <c r="C9" s="573" t="s">
        <v>25</v>
      </c>
      <c r="D9" s="513" t="s">
        <v>5</v>
      </c>
      <c r="E9" s="573" t="s">
        <v>24</v>
      </c>
      <c r="F9" s="573" t="s">
        <v>25</v>
      </c>
      <c r="G9" s="513" t="s">
        <v>5</v>
      </c>
      <c r="H9" s="574" t="s">
        <v>24</v>
      </c>
      <c r="I9" s="573" t="s">
        <v>25</v>
      </c>
      <c r="J9" s="513" t="s">
        <v>5</v>
      </c>
    </row>
    <row r="10" spans="1:10" ht="20.399999999999999" customHeight="1">
      <c r="A10" s="335" t="s">
        <v>47</v>
      </c>
      <c r="B10" s="366">
        <v>35.418180217070649</v>
      </c>
      <c r="C10" s="366">
        <v>36.200515868565667</v>
      </c>
      <c r="D10" s="366">
        <v>35.546558704453439</v>
      </c>
      <c r="E10" s="366">
        <v>25.215508266355723</v>
      </c>
      <c r="F10" s="366">
        <v>33.321787322480084</v>
      </c>
      <c r="G10" s="366">
        <v>26.786853325276127</v>
      </c>
      <c r="H10" s="474">
        <v>31.889797799412406</v>
      </c>
      <c r="I10" s="366">
        <v>35.069089918998024</v>
      </c>
      <c r="J10" s="366">
        <v>32.444993878303038</v>
      </c>
    </row>
    <row r="11" spans="1:10" ht="20.399999999999999" customHeight="1">
      <c r="A11" s="336" t="s">
        <v>48</v>
      </c>
      <c r="B11" s="369">
        <v>29.796250188288042</v>
      </c>
      <c r="C11" s="369">
        <v>70.268873600098729</v>
      </c>
      <c r="D11" s="369">
        <v>38.826477228922293</v>
      </c>
      <c r="E11" s="369">
        <v>5.1385014800141935</v>
      </c>
      <c r="F11" s="369">
        <v>9.8810834026789784</v>
      </c>
      <c r="G11" s="369">
        <v>5.8183203404569692</v>
      </c>
      <c r="H11" s="475">
        <v>21.652234415171147</v>
      </c>
      <c r="I11" s="369">
        <v>56.790389742667976</v>
      </c>
      <c r="J11" s="369">
        <v>28.625974168048003</v>
      </c>
    </row>
    <row r="12" spans="1:10" ht="20.399999999999999" customHeight="1">
      <c r="A12" s="335" t="s">
        <v>49</v>
      </c>
      <c r="B12" s="366">
        <v>12.91755796768393</v>
      </c>
      <c r="C12" s="366">
        <v>54.969475368091146</v>
      </c>
      <c r="D12" s="366">
        <v>23.885431399078527</v>
      </c>
      <c r="E12" s="366">
        <v>1.4357866606678475</v>
      </c>
      <c r="F12" s="366">
        <v>5.5055743599871958</v>
      </c>
      <c r="G12" s="366">
        <v>2.1112035408632437</v>
      </c>
      <c r="H12" s="474">
        <v>7.6420453837896529</v>
      </c>
      <c r="I12" s="366">
        <v>38.941570321068625</v>
      </c>
      <c r="J12" s="366">
        <v>14.529819894239404</v>
      </c>
    </row>
    <row r="13" spans="1:10" ht="20.399999999999999" customHeight="1">
      <c r="A13" s="336" t="s">
        <v>50</v>
      </c>
      <c r="B13" s="369">
        <v>5.1155493915493828</v>
      </c>
      <c r="C13" s="369">
        <v>39.689328006848342</v>
      </c>
      <c r="D13" s="369">
        <v>13.278727457390744</v>
      </c>
      <c r="E13" s="369">
        <v>0.57544911141819588</v>
      </c>
      <c r="F13" s="369">
        <v>3.7938507306365983</v>
      </c>
      <c r="G13" s="369">
        <v>1.0670115592918923</v>
      </c>
      <c r="H13" s="475">
        <v>2.7396965107247104</v>
      </c>
      <c r="I13" s="369">
        <v>25.677976605974411</v>
      </c>
      <c r="J13" s="369">
        <v>7.2043283362883317</v>
      </c>
    </row>
    <row r="14" spans="1:10" ht="20.399999999999999" customHeight="1">
      <c r="A14" s="335" t="s">
        <v>51</v>
      </c>
      <c r="B14" s="366">
        <v>2.4134858991738435</v>
      </c>
      <c r="C14" s="366">
        <v>15.577344426731887</v>
      </c>
      <c r="D14" s="366">
        <v>5.7637816573095373</v>
      </c>
      <c r="E14" s="366">
        <v>0.23136526740222285</v>
      </c>
      <c r="F14" s="366">
        <v>2.6279692568965141</v>
      </c>
      <c r="G14" s="366">
        <v>0.55708971079628378</v>
      </c>
      <c r="H14" s="474">
        <v>1.0067819360308012</v>
      </c>
      <c r="I14" s="366">
        <v>9.6817425748855577</v>
      </c>
      <c r="J14" s="366">
        <v>2.5868802412789345</v>
      </c>
    </row>
    <row r="15" spans="1:10" ht="20.399999999999999" customHeight="1">
      <c r="A15" s="336" t="s">
        <v>52</v>
      </c>
      <c r="B15" s="369">
        <v>1.822987280067027</v>
      </c>
      <c r="C15" s="369">
        <v>4.9583473094613408</v>
      </c>
      <c r="D15" s="369">
        <v>2.6036429034771298</v>
      </c>
      <c r="E15" s="369">
        <v>3.8744169435395721E-2</v>
      </c>
      <c r="F15" s="369">
        <v>0</v>
      </c>
      <c r="G15" s="369">
        <v>3.4064158605767308E-2</v>
      </c>
      <c r="H15" s="475">
        <v>0.61220143307229258</v>
      </c>
      <c r="I15" s="369">
        <v>2.6444964526840744</v>
      </c>
      <c r="J15" s="369">
        <v>0.95061456343959649</v>
      </c>
    </row>
    <row r="16" spans="1:10" ht="20.399999999999999" customHeight="1">
      <c r="A16" s="335" t="s">
        <v>53</v>
      </c>
      <c r="B16" s="366">
        <v>1.2426076586290269</v>
      </c>
      <c r="C16" s="366">
        <v>2.7897989350145145</v>
      </c>
      <c r="D16" s="366">
        <v>1.531234323037618</v>
      </c>
      <c r="E16" s="366">
        <v>0.29887499680898899</v>
      </c>
      <c r="F16" s="366">
        <v>1.4692480110347546</v>
      </c>
      <c r="G16" s="366">
        <v>0.38529250220972566</v>
      </c>
      <c r="H16" s="474">
        <v>0.60529829954209768</v>
      </c>
      <c r="I16" s="366">
        <v>2.2356589147286821</v>
      </c>
      <c r="J16" s="366">
        <v>0.79068827195680513</v>
      </c>
    </row>
    <row r="17" spans="1:10" ht="20.399999999999999" customHeight="1">
      <c r="A17" s="336" t="s">
        <v>54</v>
      </c>
      <c r="B17" s="369">
        <v>0.77031991428134083</v>
      </c>
      <c r="C17" s="369">
        <v>1.6151866151866152</v>
      </c>
      <c r="D17" s="369">
        <v>0.89822692732350451</v>
      </c>
      <c r="E17" s="369">
        <v>0.107246236478685</v>
      </c>
      <c r="F17" s="369">
        <v>0</v>
      </c>
      <c r="G17" s="369">
        <v>0.10370382980655192</v>
      </c>
      <c r="H17" s="475">
        <v>0.29100812468383092</v>
      </c>
      <c r="I17" s="369">
        <v>1.0772069868245997</v>
      </c>
      <c r="J17" s="369">
        <v>0.34526950175349908</v>
      </c>
    </row>
    <row r="18" spans="1:10" ht="20.399999999999999" customHeight="1">
      <c r="A18" s="335" t="s">
        <v>55</v>
      </c>
      <c r="B18" s="366">
        <v>1.1710424433038245</v>
      </c>
      <c r="C18" s="366">
        <v>0</v>
      </c>
      <c r="D18" s="366">
        <v>1.0546217883279896</v>
      </c>
      <c r="E18" s="366">
        <v>0.23947232408751939</v>
      </c>
      <c r="F18" s="366">
        <v>0</v>
      </c>
      <c r="G18" s="366">
        <v>0.2342833889947003</v>
      </c>
      <c r="H18" s="474">
        <v>0.45900640163436379</v>
      </c>
      <c r="I18" s="366">
        <v>0</v>
      </c>
      <c r="J18" s="366">
        <v>0.44010670783949091</v>
      </c>
    </row>
    <row r="19" spans="1:10" ht="20.399999999999999" customHeight="1">
      <c r="A19" s="336" t="s">
        <v>56</v>
      </c>
      <c r="B19" s="369">
        <v>0</v>
      </c>
      <c r="C19" s="369">
        <v>0</v>
      </c>
      <c r="D19" s="369">
        <v>0</v>
      </c>
      <c r="E19" s="369">
        <v>0</v>
      </c>
      <c r="F19" s="369">
        <v>0</v>
      </c>
      <c r="G19" s="369">
        <v>0</v>
      </c>
      <c r="H19" s="475">
        <v>0</v>
      </c>
      <c r="I19" s="369">
        <v>0</v>
      </c>
      <c r="J19" s="369">
        <v>0</v>
      </c>
    </row>
    <row r="20" spans="1:10" ht="20.399999999999999" customHeight="1">
      <c r="A20" s="335" t="s">
        <v>57</v>
      </c>
      <c r="B20" s="366">
        <v>0</v>
      </c>
      <c r="C20" s="366">
        <v>0</v>
      </c>
      <c r="D20" s="366">
        <v>0</v>
      </c>
      <c r="E20" s="366">
        <v>1.0443321059310573</v>
      </c>
      <c r="F20" s="366">
        <v>0</v>
      </c>
      <c r="G20" s="366">
        <v>1.0406625413310946</v>
      </c>
      <c r="H20" s="474">
        <v>0.68992530390385021</v>
      </c>
      <c r="I20" s="366">
        <v>0</v>
      </c>
      <c r="J20" s="366">
        <v>0.6764495829459245</v>
      </c>
    </row>
    <row r="21" spans="1:10" ht="20.399999999999999" customHeight="1">
      <c r="A21" s="514" t="s">
        <v>27</v>
      </c>
      <c r="B21" s="515">
        <v>7.4604442703672929</v>
      </c>
      <c r="C21" s="515">
        <v>30.880066876035993</v>
      </c>
      <c r="D21" s="515">
        <v>12.833636704737931</v>
      </c>
      <c r="E21" s="515">
        <v>0.6011397976608257</v>
      </c>
      <c r="F21" s="515">
        <v>3.063489485448232</v>
      </c>
      <c r="G21" s="515">
        <v>0.87495408008433295</v>
      </c>
      <c r="H21" s="516">
        <v>3.2999870711057326</v>
      </c>
      <c r="I21" s="515">
        <v>19.944785433292317</v>
      </c>
      <c r="J21" s="515">
        <v>5.9931485308416255</v>
      </c>
    </row>
    <row r="22" spans="1:10" ht="16.8">
      <c r="A22" s="397" t="s">
        <v>321</v>
      </c>
      <c r="B22" s="171"/>
      <c r="C22" s="171"/>
      <c r="D22" s="171"/>
      <c r="F22" s="800" t="s">
        <v>322</v>
      </c>
      <c r="G22" s="800"/>
      <c r="H22" s="800"/>
      <c r="I22" s="800"/>
      <c r="J22" s="800"/>
    </row>
    <row r="24" spans="1:10">
      <c r="B24" s="309"/>
      <c r="C24" s="309"/>
      <c r="D24" s="309"/>
      <c r="E24" s="309"/>
      <c r="F24" s="309"/>
      <c r="G24" s="309"/>
      <c r="H24" s="309"/>
      <c r="I24" s="309"/>
      <c r="J24" s="309"/>
    </row>
    <row r="25" spans="1:10">
      <c r="B25" s="309"/>
      <c r="C25" s="309"/>
      <c r="D25" s="309"/>
      <c r="E25" s="309"/>
      <c r="F25" s="309"/>
      <c r="G25" s="309"/>
      <c r="H25" s="309"/>
      <c r="I25" s="309"/>
      <c r="J25" s="309"/>
    </row>
    <row r="26" spans="1:10">
      <c r="B26" s="309"/>
      <c r="C26" s="309"/>
      <c r="D26" s="309"/>
      <c r="E26" s="309"/>
      <c r="F26" s="309"/>
      <c r="G26" s="309"/>
      <c r="H26" s="309"/>
      <c r="I26" s="309"/>
      <c r="J26" s="309"/>
    </row>
    <row r="27" spans="1:10">
      <c r="B27" s="309"/>
      <c r="C27" s="309"/>
      <c r="D27" s="309"/>
      <c r="E27" s="309"/>
      <c r="F27" s="309"/>
      <c r="G27" s="309"/>
      <c r="H27" s="309"/>
      <c r="I27" s="309"/>
      <c r="J27" s="309"/>
    </row>
    <row r="28" spans="1:10">
      <c r="B28" s="309"/>
      <c r="C28" s="309"/>
      <c r="D28" s="309"/>
      <c r="E28" s="309"/>
      <c r="F28" s="309"/>
      <c r="G28" s="309"/>
      <c r="H28" s="309"/>
      <c r="I28" s="309"/>
      <c r="J28" s="309"/>
    </row>
    <row r="29" spans="1:10">
      <c r="B29" s="309"/>
      <c r="C29" s="309"/>
      <c r="D29" s="309"/>
      <c r="E29" s="309"/>
      <c r="F29" s="309"/>
      <c r="G29" s="309"/>
      <c r="H29" s="309"/>
      <c r="I29" s="309"/>
      <c r="J29" s="309"/>
    </row>
    <row r="30" spans="1:10">
      <c r="B30" s="309"/>
      <c r="C30" s="309"/>
      <c r="D30" s="309"/>
      <c r="E30" s="309"/>
      <c r="F30" s="309"/>
      <c r="G30" s="309"/>
      <c r="H30" s="309"/>
      <c r="I30" s="309"/>
      <c r="J30" s="309"/>
    </row>
    <row r="31" spans="1:10">
      <c r="B31" s="309"/>
      <c r="C31" s="309"/>
      <c r="D31" s="309"/>
      <c r="E31" s="309"/>
      <c r="F31" s="309"/>
      <c r="G31" s="309"/>
      <c r="H31" s="309"/>
      <c r="I31" s="309"/>
      <c r="J31" s="309"/>
    </row>
    <row r="32" spans="1:10">
      <c r="B32" s="309"/>
      <c r="C32" s="309"/>
      <c r="D32" s="309"/>
      <c r="E32" s="309"/>
      <c r="F32" s="309"/>
      <c r="G32" s="309"/>
      <c r="H32" s="309"/>
      <c r="I32" s="309"/>
      <c r="J32" s="309"/>
    </row>
    <row r="33" spans="2:10">
      <c r="B33" s="309"/>
      <c r="C33" s="309"/>
      <c r="D33" s="309"/>
      <c r="E33" s="309"/>
      <c r="F33" s="309"/>
      <c r="G33" s="309"/>
      <c r="H33" s="309"/>
      <c r="I33" s="309"/>
      <c r="J33" s="309"/>
    </row>
    <row r="34" spans="2:10">
      <c r="B34" s="309"/>
      <c r="C34" s="309"/>
      <c r="D34" s="309"/>
      <c r="E34" s="309"/>
      <c r="F34" s="309"/>
      <c r="G34" s="309"/>
      <c r="H34" s="309"/>
      <c r="I34" s="309"/>
      <c r="J34" s="309"/>
    </row>
    <row r="35" spans="2:10">
      <c r="B35" s="309"/>
      <c r="C35" s="309"/>
      <c r="D35" s="309"/>
      <c r="E35" s="309"/>
      <c r="F35" s="309"/>
      <c r="G35" s="309"/>
      <c r="H35" s="309"/>
      <c r="I35" s="309"/>
      <c r="J35" s="309"/>
    </row>
  </sheetData>
  <mergeCells count="13">
    <mergeCell ref="F1:J1"/>
    <mergeCell ref="F2:J2"/>
    <mergeCell ref="F22:J22"/>
    <mergeCell ref="A3:J3"/>
    <mergeCell ref="A4:J4"/>
    <mergeCell ref="A6:A7"/>
    <mergeCell ref="B6:D6"/>
    <mergeCell ref="E6:G6"/>
    <mergeCell ref="H6:J6"/>
    <mergeCell ref="B7:D7"/>
    <mergeCell ref="E7:G7"/>
    <mergeCell ref="H7:J7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F0"/>
  </sheetPr>
  <dimension ref="A1:K22"/>
  <sheetViews>
    <sheetView showGridLines="0" rightToLeft="1" view="pageBreakPreview" topLeftCell="A7" zoomScale="115" zoomScaleNormal="60" zoomScaleSheetLayoutView="115" workbookViewId="0">
      <selection activeCell="K12" sqref="K12"/>
    </sheetView>
  </sheetViews>
  <sheetFormatPr defaultRowHeight="14.4"/>
  <cols>
    <col min="1" max="1" width="20.109375" customWidth="1"/>
    <col min="2" max="10" width="9.109375" customWidth="1"/>
    <col min="11" max="11" width="29.33203125" customWidth="1"/>
  </cols>
  <sheetData>
    <row r="1" spans="1:11">
      <c r="I1" s="920" t="s">
        <v>538</v>
      </c>
      <c r="J1" s="920"/>
      <c r="K1" s="920"/>
    </row>
    <row r="2" spans="1:11" ht="61.5" customHeight="1">
      <c r="A2" s="71"/>
      <c r="H2" s="2"/>
      <c r="I2" s="759" t="s">
        <v>539</v>
      </c>
      <c r="J2" s="759"/>
      <c r="K2" s="759"/>
    </row>
    <row r="3" spans="1:11" ht="15">
      <c r="A3" s="772" t="s">
        <v>480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11" ht="15">
      <c r="A4" s="773" t="s">
        <v>481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</row>
    <row r="5" spans="1:11" ht="15" thickBot="1">
      <c r="A5" s="612" t="s">
        <v>506</v>
      </c>
    </row>
    <row r="6" spans="1:11" ht="17.399999999999999" customHeight="1">
      <c r="A6" s="937" t="s">
        <v>100</v>
      </c>
      <c r="B6" s="891" t="s">
        <v>15</v>
      </c>
      <c r="C6" s="892"/>
      <c r="D6" s="874"/>
      <c r="E6" s="891" t="s">
        <v>16</v>
      </c>
      <c r="F6" s="892"/>
      <c r="G6" s="892"/>
      <c r="H6" s="893" t="s">
        <v>17</v>
      </c>
      <c r="I6" s="892"/>
      <c r="J6" s="892"/>
      <c r="K6" s="894" t="s">
        <v>344</v>
      </c>
    </row>
    <row r="7" spans="1:11" ht="17.399999999999999" customHeight="1" thickBot="1">
      <c r="A7" s="937"/>
      <c r="B7" s="886" t="s">
        <v>18</v>
      </c>
      <c r="C7" s="887"/>
      <c r="D7" s="888"/>
      <c r="E7" s="886" t="s">
        <v>19</v>
      </c>
      <c r="F7" s="887"/>
      <c r="G7" s="887"/>
      <c r="H7" s="938" t="s">
        <v>5</v>
      </c>
      <c r="I7" s="939"/>
      <c r="J7" s="939"/>
      <c r="K7" s="895"/>
    </row>
    <row r="8" spans="1:11">
      <c r="A8" s="937"/>
      <c r="B8" s="573" t="s">
        <v>0</v>
      </c>
      <c r="C8" s="447" t="s">
        <v>1</v>
      </c>
      <c r="D8" s="447" t="s">
        <v>46</v>
      </c>
      <c r="E8" s="573" t="s">
        <v>0</v>
      </c>
      <c r="F8" s="573" t="s">
        <v>1</v>
      </c>
      <c r="G8" s="573" t="s">
        <v>46</v>
      </c>
      <c r="H8" s="574" t="s">
        <v>0</v>
      </c>
      <c r="I8" s="573" t="s">
        <v>1</v>
      </c>
      <c r="J8" s="447" t="s">
        <v>46</v>
      </c>
      <c r="K8" s="895"/>
    </row>
    <row r="9" spans="1:11" ht="15" thickBot="1">
      <c r="A9" s="937"/>
      <c r="B9" s="573" t="s">
        <v>24</v>
      </c>
      <c r="C9" s="573" t="s">
        <v>25</v>
      </c>
      <c r="D9" s="513" t="s">
        <v>5</v>
      </c>
      <c r="E9" s="573" t="s">
        <v>24</v>
      </c>
      <c r="F9" s="573" t="s">
        <v>25</v>
      </c>
      <c r="G9" s="513" t="s">
        <v>5</v>
      </c>
      <c r="H9" s="574" t="s">
        <v>24</v>
      </c>
      <c r="I9" s="573" t="s">
        <v>25</v>
      </c>
      <c r="J9" s="513" t="s">
        <v>5</v>
      </c>
      <c r="K9" s="895"/>
    </row>
    <row r="10" spans="1:11" ht="21" customHeight="1" thickBot="1">
      <c r="A10" s="335" t="s">
        <v>345</v>
      </c>
      <c r="B10" s="366">
        <v>1.5655577299412915</v>
      </c>
      <c r="C10" s="366">
        <v>8.5274542429284512</v>
      </c>
      <c r="D10" s="366">
        <v>2.8913181242078578</v>
      </c>
      <c r="E10" s="366">
        <v>0.9274571647770864</v>
      </c>
      <c r="F10" s="366">
        <v>2.0140986908358509</v>
      </c>
      <c r="G10" s="366">
        <v>1.1590625544987456</v>
      </c>
      <c r="H10" s="474">
        <v>1.022141560798548</v>
      </c>
      <c r="I10" s="366">
        <v>2.8701071506669584</v>
      </c>
      <c r="J10" s="366">
        <v>1.4099372468938933</v>
      </c>
      <c r="K10" s="659" t="s">
        <v>253</v>
      </c>
    </row>
    <row r="11" spans="1:11" ht="21" customHeight="1" thickBot="1">
      <c r="A11" s="336" t="s">
        <v>346</v>
      </c>
      <c r="B11" s="369">
        <v>5.7899537209066647</v>
      </c>
      <c r="C11" s="369">
        <v>22.634108071001275</v>
      </c>
      <c r="D11" s="369">
        <v>8.2647724161779745</v>
      </c>
      <c r="E11" s="369">
        <v>0.26062654846123995</v>
      </c>
      <c r="F11" s="369">
        <v>0.56270032211396281</v>
      </c>
      <c r="G11" s="369">
        <v>0.31779068166933133</v>
      </c>
      <c r="H11" s="475">
        <v>0.81062191921669557</v>
      </c>
      <c r="I11" s="369">
        <v>2.2260324592780916</v>
      </c>
      <c r="J11" s="369">
        <v>1.0727827741502745</v>
      </c>
      <c r="K11" s="517" t="s">
        <v>347</v>
      </c>
    </row>
    <row r="12" spans="1:11" ht="21" customHeight="1" thickBot="1">
      <c r="A12" s="335" t="s">
        <v>567</v>
      </c>
      <c r="B12" s="366">
        <v>1.5918876048039883</v>
      </c>
      <c r="C12" s="366">
        <v>37.016264722378018</v>
      </c>
      <c r="D12" s="366">
        <v>4.8417802932853107</v>
      </c>
      <c r="E12" s="366">
        <v>0.40600705898636646</v>
      </c>
      <c r="F12" s="366">
        <v>0</v>
      </c>
      <c r="G12" s="366">
        <v>0.3693153501938381</v>
      </c>
      <c r="H12" s="474">
        <v>0.51557723713412329</v>
      </c>
      <c r="I12" s="366">
        <v>3.4718569174118885</v>
      </c>
      <c r="J12" s="366">
        <v>0.78311704386407555</v>
      </c>
      <c r="K12" s="659" t="s">
        <v>624</v>
      </c>
    </row>
    <row r="13" spans="1:11" ht="21" customHeight="1" thickBot="1">
      <c r="A13" s="336" t="s">
        <v>348</v>
      </c>
      <c r="B13" s="369">
        <v>6.2997114404113592</v>
      </c>
      <c r="C13" s="369">
        <v>16.932558906333224</v>
      </c>
      <c r="D13" s="369">
        <v>7.85306170845036</v>
      </c>
      <c r="E13" s="369">
        <v>0.22437420945352593</v>
      </c>
      <c r="F13" s="369">
        <v>0.87200492702335441</v>
      </c>
      <c r="G13" s="369">
        <v>0.31601531591848475</v>
      </c>
      <c r="H13" s="475">
        <v>1.1757271426969766</v>
      </c>
      <c r="I13" s="369">
        <v>3.4670283960280801</v>
      </c>
      <c r="J13" s="369">
        <v>1.5016045947480268</v>
      </c>
      <c r="K13" s="517" t="s">
        <v>254</v>
      </c>
    </row>
    <row r="14" spans="1:11" ht="21" customHeight="1" thickBot="1">
      <c r="A14" s="335" t="s">
        <v>349</v>
      </c>
      <c r="B14" s="366">
        <v>8.2980253190560553</v>
      </c>
      <c r="C14" s="366">
        <v>28.356239418384622</v>
      </c>
      <c r="D14" s="366">
        <v>10.173326443106747</v>
      </c>
      <c r="E14" s="366">
        <v>0.20181182168804379</v>
      </c>
      <c r="F14" s="366">
        <v>0.82130632696990002</v>
      </c>
      <c r="G14" s="366">
        <v>0.27576772111705672</v>
      </c>
      <c r="H14" s="474">
        <v>1.7310285287470049</v>
      </c>
      <c r="I14" s="366">
        <v>4.9652272965721913</v>
      </c>
      <c r="J14" s="366">
        <v>2.1016844050817296</v>
      </c>
      <c r="K14" s="659" t="s">
        <v>255</v>
      </c>
    </row>
    <row r="15" spans="1:11" ht="21" customHeight="1" thickBot="1">
      <c r="A15" s="336" t="s">
        <v>350</v>
      </c>
      <c r="B15" s="369">
        <v>8.6010747638958218</v>
      </c>
      <c r="C15" s="369">
        <v>40.870164923492169</v>
      </c>
      <c r="D15" s="369">
        <v>11.613992029200016</v>
      </c>
      <c r="E15" s="369">
        <v>1.2158107514499643</v>
      </c>
      <c r="F15" s="369">
        <v>4.9396856503489097</v>
      </c>
      <c r="G15" s="369">
        <v>1.5348824544504613</v>
      </c>
      <c r="H15" s="475">
        <v>5.2657372343153037</v>
      </c>
      <c r="I15" s="369">
        <v>25.478317592671374</v>
      </c>
      <c r="J15" s="369">
        <v>7.0831213573602518</v>
      </c>
      <c r="K15" s="517" t="s">
        <v>351</v>
      </c>
    </row>
    <row r="16" spans="1:11" ht="21" customHeight="1" thickBot="1">
      <c r="A16" s="335" t="s">
        <v>352</v>
      </c>
      <c r="B16" s="366">
        <v>8.0141174982185674</v>
      </c>
      <c r="C16" s="366">
        <v>12.577049478259553</v>
      </c>
      <c r="D16" s="366">
        <v>8.9140866884624987</v>
      </c>
      <c r="E16" s="366">
        <v>0.55194889480421194</v>
      </c>
      <c r="F16" s="366">
        <v>1.8188697602767492</v>
      </c>
      <c r="G16" s="366">
        <v>0.63911843680965175</v>
      </c>
      <c r="H16" s="474">
        <v>4.4149827596170521</v>
      </c>
      <c r="I16" s="366">
        <v>10.222466712804405</v>
      </c>
      <c r="J16" s="366">
        <v>5.2281956964149492</v>
      </c>
      <c r="K16" s="659" t="s">
        <v>353</v>
      </c>
    </row>
    <row r="17" spans="1:11" ht="21" customHeight="1" thickBot="1">
      <c r="A17" s="336" t="s">
        <v>354</v>
      </c>
      <c r="B17" s="369">
        <v>6.2523857573614494</v>
      </c>
      <c r="C17" s="369">
        <v>33.052138241635461</v>
      </c>
      <c r="D17" s="369">
        <v>17.168489944023609</v>
      </c>
      <c r="E17" s="369">
        <v>0.88293195635642308</v>
      </c>
      <c r="F17" s="369">
        <v>12.623909025794299</v>
      </c>
      <c r="G17" s="369">
        <v>1.8454643781951465</v>
      </c>
      <c r="H17" s="475">
        <v>3.6552550474175947</v>
      </c>
      <c r="I17" s="369">
        <v>30.835295720747951</v>
      </c>
      <c r="J17" s="369">
        <v>11.393662510357986</v>
      </c>
      <c r="K17" s="517" t="s">
        <v>256</v>
      </c>
    </row>
    <row r="18" spans="1:11" ht="21" customHeight="1" thickBot="1">
      <c r="A18" s="335" t="s">
        <v>355</v>
      </c>
      <c r="B18" s="366">
        <v>2.7658721862150673</v>
      </c>
      <c r="C18" s="366">
        <v>13.812914989507</v>
      </c>
      <c r="D18" s="366">
        <v>4.99794938099111</v>
      </c>
      <c r="E18" s="366">
        <v>0.86161978478383994</v>
      </c>
      <c r="F18" s="366">
        <v>9.9400829620525428</v>
      </c>
      <c r="G18" s="366">
        <v>1.286942001237998</v>
      </c>
      <c r="H18" s="474">
        <v>1.7458346311135562</v>
      </c>
      <c r="I18" s="366">
        <v>13.104340004497415</v>
      </c>
      <c r="J18" s="366">
        <v>3.1747603370663349</v>
      </c>
      <c r="K18" s="659" t="s">
        <v>257</v>
      </c>
    </row>
    <row r="19" spans="1:11" ht="21" customHeight="1" thickBot="1">
      <c r="A19" s="336" t="s">
        <v>114</v>
      </c>
      <c r="B19" s="369">
        <v>1.1998698446270235</v>
      </c>
      <c r="C19" s="369">
        <v>1.4455119882281657</v>
      </c>
      <c r="D19" s="369">
        <v>1.2783972993165278</v>
      </c>
      <c r="E19" s="369">
        <v>0</v>
      </c>
      <c r="F19" s="369">
        <v>0</v>
      </c>
      <c r="G19" s="369">
        <v>0</v>
      </c>
      <c r="H19" s="475">
        <v>0.44886718096194517</v>
      </c>
      <c r="I19" s="369">
        <v>0.85777389696440487</v>
      </c>
      <c r="J19" s="369">
        <v>0.54231717337715701</v>
      </c>
      <c r="K19" s="517" t="s">
        <v>258</v>
      </c>
    </row>
    <row r="20" spans="1:11">
      <c r="A20" s="592" t="s">
        <v>27</v>
      </c>
      <c r="B20" s="515">
        <v>7.4604442703672929</v>
      </c>
      <c r="C20" s="515">
        <v>30.880066876035993</v>
      </c>
      <c r="D20" s="515">
        <v>12.833636704737931</v>
      </c>
      <c r="E20" s="515">
        <v>0.6011397976608257</v>
      </c>
      <c r="F20" s="515">
        <v>3.063489485448232</v>
      </c>
      <c r="G20" s="515">
        <v>0.87495408008433295</v>
      </c>
      <c r="H20" s="516">
        <v>3.2999870711057326</v>
      </c>
      <c r="I20" s="515">
        <v>19.944785433292317</v>
      </c>
      <c r="J20" s="515">
        <v>5.9931485308416255</v>
      </c>
      <c r="K20" s="459" t="s">
        <v>5</v>
      </c>
    </row>
    <row r="21" spans="1:11" ht="16.8">
      <c r="A21" s="397" t="s">
        <v>321</v>
      </c>
      <c r="B21" s="171"/>
      <c r="C21" s="171"/>
      <c r="D21" s="171"/>
      <c r="I21" s="800" t="s">
        <v>322</v>
      </c>
      <c r="J21" s="800"/>
      <c r="K21" s="800"/>
    </row>
    <row r="22" spans="1:11">
      <c r="B22" s="530"/>
      <c r="C22" s="530"/>
      <c r="D22" s="530"/>
      <c r="E22" s="530"/>
      <c r="F22" s="530"/>
      <c r="G22" s="530"/>
      <c r="H22" s="530"/>
      <c r="I22" s="530"/>
      <c r="J22" s="530"/>
    </row>
  </sheetData>
  <mergeCells count="13">
    <mergeCell ref="I21:K21"/>
    <mergeCell ref="I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H7:J7"/>
    <mergeCell ref="I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13"/>
  <sheetViews>
    <sheetView showGridLines="0" rightToLeft="1" view="pageBreakPreview" zoomScale="145" zoomScaleNormal="100" zoomScaleSheetLayoutView="145" workbookViewId="0">
      <selection activeCell="A16" sqref="A16"/>
    </sheetView>
  </sheetViews>
  <sheetFormatPr defaultRowHeight="14.4"/>
  <cols>
    <col min="1" max="2" width="25.109375" customWidth="1"/>
    <col min="3" max="3" width="11.88671875" customWidth="1"/>
    <col min="4" max="4" width="9.77734375" customWidth="1"/>
    <col min="5" max="5" width="11.6640625" customWidth="1"/>
    <col min="6" max="6" width="10.88671875" customWidth="1"/>
    <col min="7" max="7" width="9.109375" customWidth="1"/>
    <col min="8" max="8" width="10.88671875" customWidth="1"/>
  </cols>
  <sheetData>
    <row r="1" spans="1:11" ht="24.75" customHeight="1">
      <c r="A1" s="1"/>
      <c r="B1" s="1"/>
      <c r="D1" s="259" t="s">
        <v>524</v>
      </c>
      <c r="F1" s="2"/>
      <c r="G1" s="2"/>
    </row>
    <row r="2" spans="1:11" s="2" customFormat="1" ht="42" customHeight="1">
      <c r="C2" s="766" t="s">
        <v>525</v>
      </c>
      <c r="D2" s="766"/>
      <c r="E2" s="766"/>
      <c r="F2" s="766"/>
    </row>
    <row r="3" spans="1:11">
      <c r="A3" s="757" t="s">
        <v>531</v>
      </c>
      <c r="B3" s="757"/>
      <c r="C3" s="757"/>
      <c r="D3" s="757"/>
      <c r="E3" s="757"/>
    </row>
    <row r="4" spans="1:11">
      <c r="A4" s="758" t="s">
        <v>532</v>
      </c>
      <c r="B4" s="758"/>
      <c r="C4" s="758"/>
      <c r="D4" s="758"/>
      <c r="E4" s="758"/>
    </row>
    <row r="5" spans="1:11">
      <c r="A5" s="646" t="s">
        <v>279</v>
      </c>
      <c r="B5" s="209"/>
      <c r="C5" s="209"/>
      <c r="D5" s="209"/>
      <c r="E5" s="209"/>
    </row>
    <row r="6" spans="1:11" ht="13.2" customHeight="1">
      <c r="A6" s="740" t="s">
        <v>34</v>
      </c>
      <c r="B6" s="756"/>
      <c r="C6" s="740" t="s">
        <v>21</v>
      </c>
      <c r="D6" s="767" t="s">
        <v>22</v>
      </c>
      <c r="E6" s="741" t="s">
        <v>23</v>
      </c>
    </row>
    <row r="7" spans="1:11" ht="13.2" customHeight="1">
      <c r="A7" s="740" t="s">
        <v>35</v>
      </c>
      <c r="B7" s="756"/>
      <c r="C7" s="740"/>
      <c r="D7" s="767"/>
      <c r="E7" s="741"/>
    </row>
    <row r="8" spans="1:11" ht="18" customHeight="1">
      <c r="A8" s="740"/>
      <c r="B8" s="756"/>
      <c r="C8" s="211" t="s">
        <v>24</v>
      </c>
      <c r="D8" s="208" t="s">
        <v>25</v>
      </c>
      <c r="E8" s="15" t="s">
        <v>5</v>
      </c>
    </row>
    <row r="9" spans="1:11" ht="25.95" customHeight="1">
      <c r="A9" s="228" t="s">
        <v>523</v>
      </c>
      <c r="B9" s="228" t="s">
        <v>522</v>
      </c>
      <c r="C9" s="16">
        <v>1659729</v>
      </c>
      <c r="D9" s="16">
        <v>711661</v>
      </c>
      <c r="E9" s="29">
        <f>SUM(C9:D9)</f>
        <v>2371390</v>
      </c>
      <c r="F9" s="219"/>
      <c r="G9" s="219"/>
      <c r="H9" s="219"/>
      <c r="I9" s="219"/>
      <c r="J9" s="219"/>
      <c r="K9" s="219"/>
    </row>
    <row r="10" spans="1:11" ht="25.95" customHeight="1">
      <c r="A10" s="229" t="s">
        <v>530</v>
      </c>
      <c r="B10" s="229" t="s">
        <v>517</v>
      </c>
      <c r="C10" s="30">
        <v>1696589</v>
      </c>
      <c r="D10" s="30">
        <v>724514</v>
      </c>
      <c r="E10" s="30">
        <f>C10+D10</f>
        <v>2421103</v>
      </c>
      <c r="F10" s="219"/>
      <c r="G10" s="219"/>
      <c r="H10" s="219"/>
      <c r="I10" s="219"/>
      <c r="J10" s="219"/>
      <c r="K10" s="219"/>
    </row>
    <row r="11" spans="1:11" s="40" customFormat="1" ht="13.2">
      <c r="A11" s="687" t="s">
        <v>41</v>
      </c>
      <c r="B11" s="687"/>
      <c r="E11" s="33" t="s">
        <v>40</v>
      </c>
    </row>
    <row r="12" spans="1:11">
      <c r="A12" s="704" t="s">
        <v>648</v>
      </c>
      <c r="C12" s="219"/>
      <c r="D12" s="219"/>
      <c r="E12" s="702" t="s">
        <v>649</v>
      </c>
    </row>
    <row r="13" spans="1:11">
      <c r="C13" s="219"/>
      <c r="D13" s="219"/>
      <c r="E13" s="219"/>
    </row>
  </sheetData>
  <mergeCells count="8">
    <mergeCell ref="C2:F2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colBreaks count="1" manualBreakCount="1">
    <brk id="5" max="10" man="1"/>
  </col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00B0F0"/>
  </sheetPr>
  <dimension ref="A1:K24"/>
  <sheetViews>
    <sheetView showGridLines="0" rightToLeft="1" tabSelected="1" view="pageBreakPreview" zoomScaleNormal="60" zoomScaleSheetLayoutView="100" workbookViewId="0">
      <selection activeCell="Q11" sqref="Q11"/>
    </sheetView>
  </sheetViews>
  <sheetFormatPr defaultRowHeight="14.4"/>
  <cols>
    <col min="1" max="1" width="17.109375" customWidth="1"/>
    <col min="11" max="11" width="21.33203125" style="553" customWidth="1"/>
  </cols>
  <sheetData>
    <row r="1" spans="1:11">
      <c r="I1" s="759" t="s">
        <v>538</v>
      </c>
      <c r="J1" s="759"/>
      <c r="K1" s="759"/>
    </row>
    <row r="2" spans="1:11" ht="61.5" customHeight="1">
      <c r="A2" s="71"/>
      <c r="H2" s="2"/>
      <c r="I2" s="862" t="s">
        <v>539</v>
      </c>
      <c r="J2" s="862"/>
      <c r="K2" s="862"/>
    </row>
    <row r="3" spans="1:11" ht="15">
      <c r="A3" s="772" t="s">
        <v>482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</row>
    <row r="4" spans="1:11" ht="15">
      <c r="A4" s="778" t="s">
        <v>483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>
      <c r="A5" s="607" t="s">
        <v>563</v>
      </c>
      <c r="B5" s="33"/>
      <c r="D5" s="33"/>
      <c r="E5" s="33"/>
      <c r="F5" s="33"/>
      <c r="G5" s="33"/>
      <c r="H5" s="33"/>
      <c r="I5" s="33"/>
      <c r="J5" s="33"/>
    </row>
    <row r="6" spans="1:11" ht="15.75" customHeight="1">
      <c r="A6" s="937" t="s">
        <v>64</v>
      </c>
      <c r="B6" s="891" t="s">
        <v>15</v>
      </c>
      <c r="C6" s="892"/>
      <c r="D6" s="874"/>
      <c r="E6" s="891" t="s">
        <v>16</v>
      </c>
      <c r="F6" s="892"/>
      <c r="G6" s="892"/>
      <c r="H6" s="893" t="s">
        <v>17</v>
      </c>
      <c r="I6" s="892"/>
      <c r="J6" s="892"/>
      <c r="K6" s="937" t="s">
        <v>234</v>
      </c>
    </row>
    <row r="7" spans="1:11" ht="18.75" customHeight="1" thickBot="1">
      <c r="A7" s="937"/>
      <c r="B7" s="886" t="s">
        <v>18</v>
      </c>
      <c r="C7" s="887"/>
      <c r="D7" s="888"/>
      <c r="E7" s="886" t="s">
        <v>19</v>
      </c>
      <c r="F7" s="887"/>
      <c r="G7" s="887"/>
      <c r="H7" s="938" t="s">
        <v>5</v>
      </c>
      <c r="I7" s="939"/>
      <c r="J7" s="939"/>
      <c r="K7" s="937"/>
    </row>
    <row r="8" spans="1:11" ht="15.75" customHeight="1">
      <c r="A8" s="937"/>
      <c r="B8" s="573" t="s">
        <v>0</v>
      </c>
      <c r="C8" s="447" t="s">
        <v>1</v>
      </c>
      <c r="D8" s="447" t="s">
        <v>46</v>
      </c>
      <c r="E8" s="573" t="s">
        <v>0</v>
      </c>
      <c r="F8" s="573" t="s">
        <v>1</v>
      </c>
      <c r="G8" s="573" t="s">
        <v>46</v>
      </c>
      <c r="H8" s="574" t="s">
        <v>0</v>
      </c>
      <c r="I8" s="573" t="s">
        <v>1</v>
      </c>
      <c r="J8" s="447" t="s">
        <v>46</v>
      </c>
      <c r="K8" s="937"/>
    </row>
    <row r="9" spans="1:11" ht="18" customHeight="1">
      <c r="A9" s="937"/>
      <c r="B9" s="573" t="s">
        <v>24</v>
      </c>
      <c r="C9" s="573" t="s">
        <v>25</v>
      </c>
      <c r="D9" s="513" t="s">
        <v>5</v>
      </c>
      <c r="E9" s="573" t="s">
        <v>24</v>
      </c>
      <c r="F9" s="573" t="s">
        <v>25</v>
      </c>
      <c r="G9" s="513" t="s">
        <v>5</v>
      </c>
      <c r="H9" s="574" t="s">
        <v>24</v>
      </c>
      <c r="I9" s="573" t="s">
        <v>25</v>
      </c>
      <c r="J9" s="513" t="s">
        <v>5</v>
      </c>
      <c r="K9" s="937"/>
    </row>
    <row r="10" spans="1:11" ht="23.4" customHeight="1">
      <c r="A10" s="333" t="s">
        <v>65</v>
      </c>
      <c r="B10" s="366">
        <v>6.5641233759009916</v>
      </c>
      <c r="C10" s="366">
        <v>25.385187332956306</v>
      </c>
      <c r="D10" s="366">
        <v>11.018098317889073</v>
      </c>
      <c r="E10" s="366">
        <v>0.66590739291388135</v>
      </c>
      <c r="F10" s="366">
        <v>1.706014940954077</v>
      </c>
      <c r="G10" s="366">
        <v>0.80089508213395721</v>
      </c>
      <c r="H10" s="474">
        <v>2.6972799155496583</v>
      </c>
      <c r="I10" s="366">
        <v>14.066288440732116</v>
      </c>
      <c r="J10" s="366">
        <v>4.6278533322645865</v>
      </c>
      <c r="K10" s="334" t="s">
        <v>235</v>
      </c>
    </row>
    <row r="11" spans="1:11" ht="23.4" customHeight="1">
      <c r="A11" s="518" t="s">
        <v>66</v>
      </c>
      <c r="B11" s="369">
        <v>5.7807699920555082</v>
      </c>
      <c r="C11" s="369">
        <v>28.994036636223242</v>
      </c>
      <c r="D11" s="369">
        <v>11.307976490922425</v>
      </c>
      <c r="E11" s="369">
        <v>0.3637616226533506</v>
      </c>
      <c r="F11" s="369">
        <v>2.98276032894085</v>
      </c>
      <c r="G11" s="369">
        <v>0.59152860383308814</v>
      </c>
      <c r="H11" s="475">
        <v>2.2218316059413357</v>
      </c>
      <c r="I11" s="369">
        <v>19.406250114126486</v>
      </c>
      <c r="J11" s="369">
        <v>4.7158860522989103</v>
      </c>
      <c r="K11" s="519" t="s">
        <v>236</v>
      </c>
    </row>
    <row r="12" spans="1:11" ht="23.4" customHeight="1">
      <c r="A12" s="333" t="s">
        <v>67</v>
      </c>
      <c r="B12" s="366">
        <v>11.818030328278621</v>
      </c>
      <c r="C12" s="366">
        <v>39.734229126707433</v>
      </c>
      <c r="D12" s="366">
        <v>18.497174310437938</v>
      </c>
      <c r="E12" s="366">
        <v>1.2476654007179111</v>
      </c>
      <c r="F12" s="366">
        <v>8.526027599985202</v>
      </c>
      <c r="G12" s="366">
        <v>2.0569994548951445</v>
      </c>
      <c r="H12" s="474">
        <v>5.5796934180351494</v>
      </c>
      <c r="I12" s="366">
        <v>28.367862556846891</v>
      </c>
      <c r="J12" s="366">
        <v>9.4208017152682046</v>
      </c>
      <c r="K12" s="334" t="s">
        <v>237</v>
      </c>
    </row>
    <row r="13" spans="1:11" ht="23.4" customHeight="1">
      <c r="A13" s="518" t="s">
        <v>68</v>
      </c>
      <c r="B13" s="369">
        <v>9.6852411207165918</v>
      </c>
      <c r="C13" s="369">
        <v>33.077090517488287</v>
      </c>
      <c r="D13" s="369">
        <v>15.923339199296086</v>
      </c>
      <c r="E13" s="369">
        <v>0.46265810629132714</v>
      </c>
      <c r="F13" s="369">
        <v>0.6265783127954887</v>
      </c>
      <c r="G13" s="369">
        <v>0.48773686029926533</v>
      </c>
      <c r="H13" s="475">
        <v>4.6267783544425232</v>
      </c>
      <c r="I13" s="369">
        <v>20.865427211798163</v>
      </c>
      <c r="J13" s="369">
        <v>8.0109596384510589</v>
      </c>
      <c r="K13" s="519" t="s">
        <v>238</v>
      </c>
    </row>
    <row r="14" spans="1:11" ht="23.4" customHeight="1">
      <c r="A14" s="333" t="s">
        <v>69</v>
      </c>
      <c r="B14" s="366">
        <v>5.1433690325019503</v>
      </c>
      <c r="C14" s="366">
        <v>24.609010234686622</v>
      </c>
      <c r="D14" s="366">
        <v>8.5910690560503316</v>
      </c>
      <c r="E14" s="366">
        <v>0.50792021846103019</v>
      </c>
      <c r="F14" s="366">
        <v>3.5418633931381809</v>
      </c>
      <c r="G14" s="366">
        <v>0.80005334194078281</v>
      </c>
      <c r="H14" s="474">
        <v>2.2993490176107323</v>
      </c>
      <c r="I14" s="366">
        <v>15.338400540194261</v>
      </c>
      <c r="J14" s="366">
        <v>3.9858113464441027</v>
      </c>
      <c r="K14" s="334" t="s">
        <v>239</v>
      </c>
    </row>
    <row r="15" spans="1:11" ht="23.4" customHeight="1">
      <c r="A15" s="518" t="s">
        <v>70</v>
      </c>
      <c r="B15" s="369">
        <v>7.8428192096504823</v>
      </c>
      <c r="C15" s="369">
        <v>34.346710700911153</v>
      </c>
      <c r="D15" s="369">
        <v>14.046542660270788</v>
      </c>
      <c r="E15" s="369">
        <v>0.29444600821665662</v>
      </c>
      <c r="F15" s="369">
        <v>7.1815004548283614</v>
      </c>
      <c r="G15" s="369">
        <v>1.0981643251639144</v>
      </c>
      <c r="H15" s="475">
        <v>4.1659027920068157</v>
      </c>
      <c r="I15" s="369">
        <v>26.439416638213959</v>
      </c>
      <c r="J15" s="369">
        <v>8.1987999232919861</v>
      </c>
      <c r="K15" s="519" t="s">
        <v>240</v>
      </c>
    </row>
    <row r="16" spans="1:11" ht="23.4" customHeight="1">
      <c r="A16" s="333" t="s">
        <v>71</v>
      </c>
      <c r="B16" s="366">
        <v>9.1567030978752531</v>
      </c>
      <c r="C16" s="366">
        <v>37.523163189180082</v>
      </c>
      <c r="D16" s="366">
        <v>14.902339275355962</v>
      </c>
      <c r="E16" s="366">
        <v>8.5464820831857594E-2</v>
      </c>
      <c r="F16" s="366">
        <v>3.5872362326299534</v>
      </c>
      <c r="G16" s="366">
        <v>0.54116323304846359</v>
      </c>
      <c r="H16" s="474">
        <v>5.1421931755453638</v>
      </c>
      <c r="I16" s="366">
        <v>26.710722660413559</v>
      </c>
      <c r="J16" s="366">
        <v>8.8529779352643629</v>
      </c>
      <c r="K16" s="334" t="s">
        <v>241</v>
      </c>
    </row>
    <row r="17" spans="1:11" ht="23.4" customHeight="1">
      <c r="A17" s="518" t="s">
        <v>72</v>
      </c>
      <c r="B17" s="369">
        <v>12.525074142680271</v>
      </c>
      <c r="C17" s="369">
        <v>37.663101304810439</v>
      </c>
      <c r="D17" s="369">
        <v>18.942139308816696</v>
      </c>
      <c r="E17" s="369">
        <v>0.366766271441888</v>
      </c>
      <c r="F17" s="369">
        <v>2.8184198367472666</v>
      </c>
      <c r="G17" s="369">
        <v>0.7224464868246615</v>
      </c>
      <c r="H17" s="475">
        <v>6.1517595374877843</v>
      </c>
      <c r="I17" s="369">
        <v>25.36553548457232</v>
      </c>
      <c r="J17" s="369">
        <v>10.01965926374416</v>
      </c>
      <c r="K17" s="519" t="s">
        <v>242</v>
      </c>
    </row>
    <row r="18" spans="1:11" ht="23.4" customHeight="1">
      <c r="A18" s="333" t="s">
        <v>73</v>
      </c>
      <c r="B18" s="366">
        <v>9.7510373443983411</v>
      </c>
      <c r="C18" s="366">
        <v>41.791348600508904</v>
      </c>
      <c r="D18" s="366">
        <v>17.926708913359651</v>
      </c>
      <c r="E18" s="366">
        <v>0.53735780026296232</v>
      </c>
      <c r="F18" s="366">
        <v>1.9374724790841038</v>
      </c>
      <c r="G18" s="366">
        <v>0.78641476329228932</v>
      </c>
      <c r="H18" s="474">
        <v>5.3488350919999634</v>
      </c>
      <c r="I18" s="366">
        <v>27.195613610707952</v>
      </c>
      <c r="J18" s="366">
        <v>10.158191448573579</v>
      </c>
      <c r="K18" s="334" t="s">
        <v>243</v>
      </c>
    </row>
    <row r="19" spans="1:11" ht="23.4" customHeight="1">
      <c r="A19" s="518" t="s">
        <v>74</v>
      </c>
      <c r="B19" s="369">
        <v>10.32337234241626</v>
      </c>
      <c r="C19" s="369">
        <v>41.289343580204616</v>
      </c>
      <c r="D19" s="369">
        <v>17.360122358175751</v>
      </c>
      <c r="E19" s="369">
        <v>2.4380066458707566</v>
      </c>
      <c r="F19" s="369">
        <v>7.702464788732394</v>
      </c>
      <c r="G19" s="369">
        <v>2.8837061982681926</v>
      </c>
      <c r="H19" s="475">
        <v>7.056958623262795</v>
      </c>
      <c r="I19" s="369">
        <v>35.177992231610141</v>
      </c>
      <c r="J19" s="369">
        <v>11.948339599052044</v>
      </c>
      <c r="K19" s="519" t="s">
        <v>244</v>
      </c>
    </row>
    <row r="20" spans="1:11" ht="23.4" customHeight="1">
      <c r="A20" s="333" t="s">
        <v>75</v>
      </c>
      <c r="B20" s="366">
        <v>7.9277481578482423</v>
      </c>
      <c r="C20" s="366">
        <v>39.171263738577508</v>
      </c>
      <c r="D20" s="366">
        <v>14.112331827351083</v>
      </c>
      <c r="E20" s="366">
        <v>1.4344194826431951</v>
      </c>
      <c r="F20" s="366">
        <v>5.7517658930373363</v>
      </c>
      <c r="G20" s="366">
        <v>1.9328408197341982</v>
      </c>
      <c r="H20" s="474">
        <v>4.7695050604261855</v>
      </c>
      <c r="I20" s="366">
        <v>28.019865877269286</v>
      </c>
      <c r="J20" s="366">
        <v>8.4857046754120411</v>
      </c>
      <c r="K20" s="334" t="s">
        <v>245</v>
      </c>
    </row>
    <row r="21" spans="1:11" ht="23.4" customHeight="1">
      <c r="A21" s="518" t="s">
        <v>76</v>
      </c>
      <c r="B21" s="369">
        <v>7.4524230633180046</v>
      </c>
      <c r="C21" s="369">
        <v>34.799382716049379</v>
      </c>
      <c r="D21" s="369">
        <v>14.790620632537916</v>
      </c>
      <c r="E21" s="369">
        <v>0</v>
      </c>
      <c r="F21" s="369">
        <v>1.439228392736041</v>
      </c>
      <c r="G21" s="369">
        <v>0.2362165772094289</v>
      </c>
      <c r="H21" s="475">
        <v>3.8094342624871622</v>
      </c>
      <c r="I21" s="369">
        <v>23.502845040953279</v>
      </c>
      <c r="J21" s="369">
        <v>8.158780071342834</v>
      </c>
      <c r="K21" s="519" t="s">
        <v>246</v>
      </c>
    </row>
    <row r="22" spans="1:11" ht="23.4" customHeight="1">
      <c r="A22" s="333" t="s">
        <v>77</v>
      </c>
      <c r="B22" s="366">
        <v>20.040618927251209</v>
      </c>
      <c r="C22" s="366">
        <v>41.604094413953327</v>
      </c>
      <c r="D22" s="366">
        <v>26.566130018341145</v>
      </c>
      <c r="E22" s="366">
        <v>0.9819643680938468</v>
      </c>
      <c r="F22" s="366">
        <v>0.55156831472620949</v>
      </c>
      <c r="G22" s="366">
        <v>0.92091620322367806</v>
      </c>
      <c r="H22" s="474">
        <v>9.160850999793082</v>
      </c>
      <c r="I22" s="366">
        <v>27.79851163206472</v>
      </c>
      <c r="J22" s="366">
        <v>13.244381334769622</v>
      </c>
      <c r="K22" s="334" t="s">
        <v>247</v>
      </c>
    </row>
    <row r="23" spans="1:11" ht="34.950000000000003" customHeight="1">
      <c r="A23" s="514" t="s">
        <v>27</v>
      </c>
      <c r="B23" s="515">
        <v>7.4604442703672929</v>
      </c>
      <c r="C23" s="515">
        <v>30.880066876035993</v>
      </c>
      <c r="D23" s="515">
        <v>12.833636704737931</v>
      </c>
      <c r="E23" s="515">
        <v>0.6011397976608257</v>
      </c>
      <c r="F23" s="515">
        <v>3.063489485448232</v>
      </c>
      <c r="G23" s="515">
        <v>0.87495408008433295</v>
      </c>
      <c r="H23" s="516">
        <v>3.2999870711057326</v>
      </c>
      <c r="I23" s="515">
        <v>19.944785433292317</v>
      </c>
      <c r="J23" s="515">
        <v>5.9931485308416255</v>
      </c>
      <c r="K23" s="520" t="s">
        <v>5</v>
      </c>
    </row>
    <row r="24" spans="1:11" ht="16.8">
      <c r="A24" s="397" t="s">
        <v>321</v>
      </c>
      <c r="B24" s="171"/>
      <c r="C24" s="171"/>
      <c r="D24" s="171"/>
      <c r="H24" s="800" t="s">
        <v>322</v>
      </c>
      <c r="I24" s="800"/>
      <c r="J24" s="800"/>
      <c r="K24" s="800"/>
    </row>
  </sheetData>
  <mergeCells count="13">
    <mergeCell ref="H24:K24"/>
    <mergeCell ref="I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H7:J7"/>
    <mergeCell ref="I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C46"/>
  <sheetViews>
    <sheetView rightToLeft="1" view="pageBreakPreview" zoomScaleNormal="100" zoomScaleSheetLayoutView="100" workbookViewId="0">
      <selection activeCell="A15" sqref="A15:XFD15"/>
    </sheetView>
  </sheetViews>
  <sheetFormatPr defaultRowHeight="14.4"/>
  <cols>
    <col min="1" max="2" width="20.109375" customWidth="1"/>
    <col min="3" max="3" width="11.33203125" customWidth="1"/>
    <col min="4" max="4" width="11.88671875" customWidth="1"/>
    <col min="5" max="5" width="11.6640625" customWidth="1"/>
    <col min="6" max="6" width="11.77734375" customWidth="1"/>
    <col min="7" max="7" width="11.88671875" customWidth="1"/>
    <col min="8" max="8" width="13" customWidth="1"/>
    <col min="9" max="9" width="13.33203125" customWidth="1"/>
    <col min="10" max="10" width="12.77734375" customWidth="1"/>
    <col min="11" max="11" width="13" customWidth="1"/>
    <col min="12" max="12" width="9.33203125" customWidth="1"/>
    <col min="13" max="21" width="14.109375" customWidth="1"/>
  </cols>
  <sheetData>
    <row r="1" spans="1:29" ht="24.75" customHeight="1">
      <c r="A1" s="1"/>
      <c r="B1" s="1"/>
      <c r="C1" s="1"/>
      <c r="D1" s="1"/>
      <c r="E1" s="1"/>
      <c r="F1" s="1"/>
      <c r="I1" s="642"/>
      <c r="J1" s="259" t="s">
        <v>524</v>
      </c>
      <c r="L1" s="2"/>
      <c r="M1" s="2"/>
    </row>
    <row r="2" spans="1:29" s="2" customFormat="1" ht="42" customHeight="1">
      <c r="I2" s="771" t="s">
        <v>525</v>
      </c>
      <c r="J2" s="771"/>
      <c r="K2" s="771"/>
      <c r="L2" s="771"/>
      <c r="M2" s="768"/>
      <c r="N2" s="768"/>
      <c r="O2" s="768"/>
      <c r="P2" s="768"/>
      <c r="Q2" s="768"/>
      <c r="R2" s="768"/>
      <c r="S2" s="768"/>
      <c r="T2" s="768"/>
      <c r="U2" s="768"/>
    </row>
    <row r="3" spans="1:29" ht="18">
      <c r="A3" s="772" t="s">
        <v>533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M3" s="769"/>
      <c r="N3" s="769"/>
      <c r="O3" s="769"/>
      <c r="P3" s="769"/>
      <c r="Q3" s="769"/>
      <c r="R3" s="769"/>
      <c r="S3" s="770"/>
      <c r="T3" s="770"/>
      <c r="U3" s="770"/>
    </row>
    <row r="4" spans="1:29" ht="18">
      <c r="A4" s="773" t="s">
        <v>534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M4" s="670"/>
      <c r="N4" s="670"/>
      <c r="O4" s="670"/>
      <c r="P4" s="670"/>
      <c r="Q4" s="670"/>
      <c r="R4" s="670"/>
      <c r="S4" s="670"/>
      <c r="T4" s="670"/>
      <c r="U4" s="670"/>
    </row>
    <row r="5" spans="1:29" ht="18">
      <c r="A5" s="611" t="s">
        <v>280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M5" s="671"/>
      <c r="N5" s="671"/>
      <c r="O5" s="672"/>
      <c r="P5" s="671"/>
      <c r="Q5" s="671"/>
      <c r="R5" s="672"/>
      <c r="S5" s="671"/>
      <c r="T5" s="671"/>
      <c r="U5" s="672"/>
    </row>
    <row r="6" spans="1:29" ht="18">
      <c r="A6" s="740" t="s">
        <v>34</v>
      </c>
      <c r="B6" s="756"/>
      <c r="C6" s="740" t="s">
        <v>15</v>
      </c>
      <c r="D6" s="741"/>
      <c r="E6" s="756"/>
      <c r="F6" s="740" t="s">
        <v>16</v>
      </c>
      <c r="G6" s="741"/>
      <c r="H6" s="741"/>
      <c r="I6" s="746" t="s">
        <v>17</v>
      </c>
      <c r="J6" s="746"/>
      <c r="K6" s="764"/>
      <c r="M6" s="635"/>
      <c r="N6" s="635"/>
      <c r="O6" s="635"/>
      <c r="P6" s="635"/>
      <c r="Q6" s="635"/>
      <c r="R6" s="635"/>
      <c r="S6" s="635"/>
      <c r="T6" s="635"/>
      <c r="U6" s="635"/>
    </row>
    <row r="7" spans="1:29" ht="15.6" thickBot="1">
      <c r="A7" s="740"/>
      <c r="B7" s="756"/>
      <c r="C7" s="744" t="s">
        <v>18</v>
      </c>
      <c r="D7" s="745"/>
      <c r="E7" s="760"/>
      <c r="F7" s="742" t="s">
        <v>19</v>
      </c>
      <c r="G7" s="743"/>
      <c r="H7" s="743"/>
      <c r="I7" s="761" t="s">
        <v>5</v>
      </c>
      <c r="J7" s="761"/>
      <c r="K7" s="765"/>
    </row>
    <row r="8" spans="1:29" ht="15">
      <c r="A8" s="740" t="s">
        <v>35</v>
      </c>
      <c r="B8" s="756"/>
      <c r="C8" s="8" t="s">
        <v>21</v>
      </c>
      <c r="D8" s="9" t="s">
        <v>22</v>
      </c>
      <c r="E8" s="9" t="s">
        <v>23</v>
      </c>
      <c r="F8" s="8" t="s">
        <v>21</v>
      </c>
      <c r="G8" s="8" t="s">
        <v>22</v>
      </c>
      <c r="H8" s="8" t="s">
        <v>23</v>
      </c>
      <c r="I8" s="12" t="s">
        <v>21</v>
      </c>
      <c r="J8" s="12" t="s">
        <v>22</v>
      </c>
      <c r="K8" s="27" t="s">
        <v>23</v>
      </c>
    </row>
    <row r="9" spans="1:29" ht="15">
      <c r="A9" s="740"/>
      <c r="B9" s="756"/>
      <c r="C9" s="10" t="s">
        <v>24</v>
      </c>
      <c r="D9" s="10" t="s">
        <v>25</v>
      </c>
      <c r="E9" s="10" t="s">
        <v>5</v>
      </c>
      <c r="F9" s="10" t="s">
        <v>24</v>
      </c>
      <c r="G9" s="10" t="s">
        <v>25</v>
      </c>
      <c r="H9" s="10" t="s">
        <v>5</v>
      </c>
      <c r="I9" s="13" t="s">
        <v>24</v>
      </c>
      <c r="J9" s="13" t="s">
        <v>25</v>
      </c>
      <c r="K9" s="28" t="s">
        <v>5</v>
      </c>
      <c r="P9" s="536"/>
      <c r="Q9" s="536"/>
      <c r="R9" s="536"/>
      <c r="S9" s="536"/>
      <c r="T9" s="536"/>
      <c r="U9" s="536"/>
      <c r="V9" s="536"/>
      <c r="W9" s="536"/>
      <c r="X9" s="536"/>
    </row>
    <row r="10" spans="1:29" ht="30.6" customHeight="1">
      <c r="A10" s="6" t="s">
        <v>523</v>
      </c>
      <c r="B10" s="228" t="s">
        <v>522</v>
      </c>
      <c r="C10" s="6">
        <v>2043585</v>
      </c>
      <c r="D10" s="7">
        <v>1066402</v>
      </c>
      <c r="E10" s="6">
        <f>SUM(C10:D10)</f>
        <v>3109987</v>
      </c>
      <c r="F10" s="7">
        <v>8622890</v>
      </c>
      <c r="G10" s="6">
        <v>955165</v>
      </c>
      <c r="H10" s="6">
        <f>SUM(F10:G10)</f>
        <v>9578055</v>
      </c>
      <c r="I10" s="673">
        <f>SUM(C10+F10)</f>
        <v>10666475</v>
      </c>
      <c r="J10" s="673">
        <f>SUM(D10+G10)</f>
        <v>2021567</v>
      </c>
      <c r="K10" s="674">
        <f>SUM(I10:J10)</f>
        <v>12688042</v>
      </c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</row>
    <row r="11" spans="1:29" ht="30.6" customHeight="1">
      <c r="A11" s="25" t="s">
        <v>530</v>
      </c>
      <c r="B11" s="25" t="s">
        <v>517</v>
      </c>
      <c r="C11" s="25">
        <v>2053189</v>
      </c>
      <c r="D11" s="25">
        <v>1072154</v>
      </c>
      <c r="E11" s="25">
        <f>C11+D11</f>
        <v>3125343</v>
      </c>
      <c r="F11" s="25">
        <v>8927862</v>
      </c>
      <c r="G11" s="25">
        <v>964861</v>
      </c>
      <c r="H11" s="25">
        <f>F11+G11</f>
        <v>9892723</v>
      </c>
      <c r="I11" s="31">
        <f>C11+F11</f>
        <v>10981051</v>
      </c>
      <c r="J11" s="31">
        <f>D11+G11</f>
        <v>2037015</v>
      </c>
      <c r="K11" s="30">
        <f>SUM(I11:J11)</f>
        <v>13018066</v>
      </c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</row>
    <row r="12" spans="1:29">
      <c r="A12" s="774" t="s">
        <v>42</v>
      </c>
      <c r="B12" s="774"/>
      <c r="C12" s="774"/>
      <c r="D12" s="774"/>
      <c r="E12" s="774"/>
      <c r="F12" s="774"/>
      <c r="G12" s="41"/>
      <c r="H12" s="41"/>
      <c r="I12" s="41"/>
      <c r="J12" s="41"/>
      <c r="K12" s="41" t="s">
        <v>43</v>
      </c>
      <c r="M12" s="219"/>
      <c r="N12" s="219"/>
    </row>
    <row r="13" spans="1:29" ht="17.399999999999999">
      <c r="A13" s="641" t="s">
        <v>83</v>
      </c>
      <c r="B13" s="641"/>
      <c r="C13" s="641"/>
      <c r="D13" s="641"/>
      <c r="E13" s="641"/>
      <c r="F13" s="641"/>
      <c r="G13" s="641"/>
      <c r="H13" s="41"/>
      <c r="I13" s="41"/>
      <c r="J13" s="41"/>
      <c r="K13" s="529"/>
    </row>
    <row r="14" spans="1:29" ht="17.25" customHeight="1">
      <c r="A14" s="737" t="s">
        <v>84</v>
      </c>
      <c r="B14" s="737"/>
      <c r="C14" s="737"/>
      <c r="D14" s="737"/>
      <c r="E14" s="737"/>
      <c r="F14" s="737"/>
      <c r="G14" s="737"/>
      <c r="H14" s="737"/>
      <c r="I14" s="737"/>
      <c r="J14" s="737"/>
      <c r="K14" s="737"/>
      <c r="L14" s="70"/>
    </row>
    <row r="15" spans="1:29">
      <c r="A15" s="748" t="s">
        <v>646</v>
      </c>
      <c r="B15" s="748"/>
      <c r="C15" s="748"/>
      <c r="D15" s="748"/>
      <c r="E15" s="748"/>
      <c r="F15" s="705"/>
      <c r="G15" s="705"/>
      <c r="H15" s="754" t="s">
        <v>647</v>
      </c>
      <c r="I15" s="754"/>
      <c r="J15" s="754"/>
    </row>
    <row r="17" spans="3:11">
      <c r="C17" s="219"/>
      <c r="D17" s="219"/>
      <c r="E17" s="219"/>
      <c r="F17" s="219"/>
      <c r="G17" s="219"/>
      <c r="H17" s="219"/>
      <c r="I17" s="219"/>
      <c r="J17" s="219"/>
      <c r="K17" s="219"/>
    </row>
    <row r="20" spans="3:11">
      <c r="C20" s="530"/>
    </row>
    <row r="21" spans="3:11">
      <c r="H21" s="219"/>
    </row>
    <row r="43" spans="3:6">
      <c r="C43" s="219"/>
      <c r="D43" s="675"/>
      <c r="E43" s="309"/>
      <c r="F43" s="677"/>
    </row>
    <row r="44" spans="3:6">
      <c r="C44" s="219"/>
      <c r="D44" s="675"/>
      <c r="E44" s="309"/>
      <c r="F44" s="677"/>
    </row>
    <row r="45" spans="3:6">
      <c r="C45" s="219"/>
      <c r="D45" s="675"/>
      <c r="E45" s="309"/>
      <c r="F45" s="677"/>
    </row>
    <row r="46" spans="3:6">
      <c r="C46" s="219"/>
      <c r="D46" s="675"/>
      <c r="E46" s="309"/>
      <c r="F46" s="677"/>
    </row>
  </sheetData>
  <mergeCells count="22">
    <mergeCell ref="S2:U2"/>
    <mergeCell ref="M3:O3"/>
    <mergeCell ref="P3:R3"/>
    <mergeCell ref="S3:U3"/>
    <mergeCell ref="I2:L2"/>
    <mergeCell ref="A3:K3"/>
    <mergeCell ref="A15:C15"/>
    <mergeCell ref="D15:E15"/>
    <mergeCell ref="H15:J15"/>
    <mergeCell ref="M2:O2"/>
    <mergeCell ref="P2:R2"/>
    <mergeCell ref="A14:K14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colBreaks count="1" manualBreakCount="1">
    <brk id="12" max="1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P30"/>
  <sheetViews>
    <sheetView showGridLines="0" rightToLeft="1" view="pageBreakPreview" zoomScale="80" zoomScaleNormal="100" zoomScaleSheetLayoutView="80" workbookViewId="0">
      <selection activeCell="A30" sqref="A30:XFD30"/>
    </sheetView>
  </sheetViews>
  <sheetFormatPr defaultRowHeight="14.4"/>
  <cols>
    <col min="1" max="1" width="23.109375" customWidth="1"/>
    <col min="2" max="2" width="13.109375" customWidth="1"/>
    <col min="3" max="3" width="13.21875" customWidth="1"/>
    <col min="4" max="4" width="13" customWidth="1"/>
    <col min="5" max="6" width="13.109375" customWidth="1"/>
    <col min="7" max="7" width="14.77734375" customWidth="1"/>
    <col min="8" max="8" width="15" customWidth="1"/>
    <col min="9" max="9" width="13" customWidth="1"/>
    <col min="10" max="10" width="14.77734375" customWidth="1"/>
  </cols>
  <sheetData>
    <row r="1" spans="1:10" ht="24.75" customHeight="1">
      <c r="A1" s="1"/>
      <c r="B1" s="1"/>
      <c r="C1" s="1"/>
      <c r="D1" s="1"/>
      <c r="E1" s="1"/>
      <c r="I1" s="259" t="s">
        <v>524</v>
      </c>
    </row>
    <row r="2" spans="1:10" s="2" customFormat="1" ht="42" customHeight="1">
      <c r="H2" s="777" t="s">
        <v>525</v>
      </c>
      <c r="I2" s="777"/>
      <c r="J2" s="777"/>
    </row>
    <row r="3" spans="1:10" ht="15">
      <c r="A3" s="772" t="s">
        <v>62</v>
      </c>
      <c r="B3" s="772"/>
      <c r="C3" s="772"/>
      <c r="D3" s="772"/>
      <c r="E3" s="772"/>
      <c r="F3" s="772"/>
      <c r="G3" s="772"/>
      <c r="H3" s="772"/>
      <c r="I3" s="772"/>
      <c r="J3" s="772"/>
    </row>
    <row r="4" spans="1:10" ht="27.75" customHeight="1">
      <c r="A4" s="778" t="s">
        <v>63</v>
      </c>
      <c r="B4" s="778"/>
      <c r="C4" s="778"/>
      <c r="D4" s="778"/>
      <c r="E4" s="778"/>
      <c r="F4" s="778"/>
      <c r="G4" s="778"/>
      <c r="H4" s="778"/>
      <c r="I4" s="778"/>
      <c r="J4" s="778"/>
    </row>
    <row r="5" spans="1:10" ht="27.75" customHeight="1">
      <c r="A5" s="611" t="s">
        <v>281</v>
      </c>
      <c r="B5" s="209"/>
      <c r="C5" s="209"/>
      <c r="D5" s="209"/>
      <c r="E5" s="209"/>
      <c r="F5" s="209"/>
      <c r="G5" s="209"/>
      <c r="H5" s="209"/>
      <c r="I5" s="209"/>
      <c r="J5" s="209"/>
    </row>
    <row r="6" spans="1:10" ht="19.5" customHeight="1">
      <c r="A6" s="194"/>
      <c r="B6" s="779" t="s">
        <v>15</v>
      </c>
      <c r="C6" s="780"/>
      <c r="D6" s="781"/>
      <c r="E6" s="779" t="s">
        <v>16</v>
      </c>
      <c r="F6" s="780"/>
      <c r="G6" s="781"/>
      <c r="H6" s="779" t="s">
        <v>17</v>
      </c>
      <c r="I6" s="780"/>
      <c r="J6" s="780"/>
    </row>
    <row r="7" spans="1:10" ht="32.25" customHeight="1" thickBot="1">
      <c r="A7" s="194" t="s">
        <v>44</v>
      </c>
      <c r="B7" s="782" t="s">
        <v>18</v>
      </c>
      <c r="C7" s="783"/>
      <c r="D7" s="784"/>
      <c r="E7" s="782" t="s">
        <v>19</v>
      </c>
      <c r="F7" s="783"/>
      <c r="G7" s="784"/>
      <c r="H7" s="785" t="s">
        <v>5</v>
      </c>
      <c r="I7" s="786"/>
      <c r="J7" s="786"/>
    </row>
    <row r="8" spans="1:10" ht="15" thickBot="1">
      <c r="A8" s="194" t="s">
        <v>45</v>
      </c>
      <c r="B8" s="195" t="s">
        <v>0</v>
      </c>
      <c r="C8" s="195" t="s">
        <v>1</v>
      </c>
      <c r="D8" s="195" t="s">
        <v>46</v>
      </c>
      <c r="E8" s="195" t="s">
        <v>0</v>
      </c>
      <c r="F8" s="195" t="s">
        <v>1</v>
      </c>
      <c r="G8" s="195" t="s">
        <v>46</v>
      </c>
      <c r="H8" s="195" t="s">
        <v>0</v>
      </c>
      <c r="I8" s="195" t="s">
        <v>1</v>
      </c>
      <c r="J8" s="196" t="s">
        <v>46</v>
      </c>
    </row>
    <row r="9" spans="1:10" ht="15" thickBot="1">
      <c r="A9" s="47"/>
      <c r="B9" s="195" t="s">
        <v>24</v>
      </c>
      <c r="C9" s="195" t="s">
        <v>25</v>
      </c>
      <c r="D9" s="197" t="s">
        <v>5</v>
      </c>
      <c r="E9" s="195" t="s">
        <v>24</v>
      </c>
      <c r="F9" s="195" t="s">
        <v>25</v>
      </c>
      <c r="G9" s="197" t="s">
        <v>5</v>
      </c>
      <c r="H9" s="195" t="s">
        <v>24</v>
      </c>
      <c r="I9" s="195" t="s">
        <v>25</v>
      </c>
      <c r="J9" s="198" t="s">
        <v>5</v>
      </c>
    </row>
    <row r="10" spans="1:10" ht="18.600000000000001" customHeight="1">
      <c r="A10" s="199" t="s">
        <v>47</v>
      </c>
      <c r="B10" s="48">
        <v>46022</v>
      </c>
      <c r="C10" s="48">
        <v>11789</v>
      </c>
      <c r="D10" s="48">
        <f>SUM(B10:C10)</f>
        <v>57811</v>
      </c>
      <c r="E10" s="48">
        <v>843</v>
      </c>
      <c r="F10" s="49">
        <v>130</v>
      </c>
      <c r="G10" s="48">
        <f>SUM(E10:F10)</f>
        <v>973</v>
      </c>
      <c r="H10" s="48">
        <f>B10+E10</f>
        <v>46865</v>
      </c>
      <c r="I10" s="48">
        <f>C10+F10</f>
        <v>11919</v>
      </c>
      <c r="J10" s="48">
        <f>D10+G10</f>
        <v>58784</v>
      </c>
    </row>
    <row r="11" spans="1:10" ht="18.600000000000001" customHeight="1">
      <c r="A11" s="200" t="s">
        <v>48</v>
      </c>
      <c r="B11" s="50">
        <v>271851</v>
      </c>
      <c r="C11" s="50">
        <v>78673</v>
      </c>
      <c r="D11" s="50">
        <f>SUM(B11:C11)</f>
        <v>350524</v>
      </c>
      <c r="E11" s="50">
        <v>163812</v>
      </c>
      <c r="F11" s="50">
        <v>5383</v>
      </c>
      <c r="G11" s="50">
        <f t="shared" ref="G11:G23" si="0">SUM(E11:F11)</f>
        <v>169195</v>
      </c>
      <c r="H11" s="50">
        <f>B11+E11</f>
        <v>435663</v>
      </c>
      <c r="I11" s="50">
        <f t="shared" ref="I11:I23" si="1">C11+F11</f>
        <v>84056</v>
      </c>
      <c r="J11" s="51">
        <f t="shared" ref="J11:J23" si="2">D11+G11</f>
        <v>519719</v>
      </c>
    </row>
    <row r="12" spans="1:10" ht="18.600000000000001" customHeight="1">
      <c r="A12" s="201" t="s">
        <v>49</v>
      </c>
      <c r="B12" s="52">
        <v>361553</v>
      </c>
      <c r="C12" s="52">
        <v>166405</v>
      </c>
      <c r="D12" s="52">
        <f t="shared" ref="D12:D23" si="3">SUM(B12:C12)</f>
        <v>527958</v>
      </c>
      <c r="E12" s="52">
        <v>1057170</v>
      </c>
      <c r="F12" s="52">
        <v>36736</v>
      </c>
      <c r="G12" s="52">
        <f t="shared" si="0"/>
        <v>1093906</v>
      </c>
      <c r="H12" s="52">
        <f t="shared" ref="H12:H23" si="4">B12+E12</f>
        <v>1418723</v>
      </c>
      <c r="I12" s="52">
        <f t="shared" si="1"/>
        <v>203141</v>
      </c>
      <c r="J12" s="53">
        <f t="shared" si="2"/>
        <v>1621864</v>
      </c>
    </row>
    <row r="13" spans="1:10" ht="18.600000000000001" customHeight="1">
      <c r="A13" s="200" t="s">
        <v>50</v>
      </c>
      <c r="B13" s="50">
        <v>375804</v>
      </c>
      <c r="C13" s="50">
        <v>195184</v>
      </c>
      <c r="D13" s="50">
        <f t="shared" si="3"/>
        <v>570988</v>
      </c>
      <c r="E13" s="50">
        <v>1481849</v>
      </c>
      <c r="F13" s="50">
        <v>54666</v>
      </c>
      <c r="G13" s="50">
        <f t="shared" si="0"/>
        <v>1536515</v>
      </c>
      <c r="H13" s="50">
        <f t="shared" si="4"/>
        <v>1857653</v>
      </c>
      <c r="I13" s="50">
        <f t="shared" si="1"/>
        <v>249850</v>
      </c>
      <c r="J13" s="51">
        <f t="shared" si="2"/>
        <v>2107503</v>
      </c>
    </row>
    <row r="14" spans="1:10" ht="18.600000000000001" customHeight="1">
      <c r="A14" s="201" t="s">
        <v>51</v>
      </c>
      <c r="B14" s="52">
        <v>323131</v>
      </c>
      <c r="C14" s="52">
        <v>212912</v>
      </c>
      <c r="D14" s="52">
        <f t="shared" si="3"/>
        <v>536043</v>
      </c>
      <c r="E14" s="52">
        <v>1313661</v>
      </c>
      <c r="F14" s="52">
        <v>49397</v>
      </c>
      <c r="G14" s="52">
        <f t="shared" si="0"/>
        <v>1363058</v>
      </c>
      <c r="H14" s="52">
        <f t="shared" si="4"/>
        <v>1636792</v>
      </c>
      <c r="I14" s="52">
        <f t="shared" si="1"/>
        <v>262309</v>
      </c>
      <c r="J14" s="53">
        <f t="shared" si="2"/>
        <v>1899101</v>
      </c>
    </row>
    <row r="15" spans="1:10" ht="18.600000000000001" customHeight="1">
      <c r="A15" s="200" t="s">
        <v>52</v>
      </c>
      <c r="B15" s="50">
        <v>237770</v>
      </c>
      <c r="C15" s="50">
        <v>172726</v>
      </c>
      <c r="D15" s="50">
        <f t="shared" si="3"/>
        <v>410496</v>
      </c>
      <c r="E15" s="50">
        <v>974714</v>
      </c>
      <c r="F15" s="50">
        <v>36818</v>
      </c>
      <c r="G15" s="50">
        <f t="shared" si="0"/>
        <v>1011532</v>
      </c>
      <c r="H15" s="50">
        <f t="shared" si="4"/>
        <v>1212484</v>
      </c>
      <c r="I15" s="50">
        <f t="shared" si="1"/>
        <v>209544</v>
      </c>
      <c r="J15" s="51">
        <f t="shared" si="2"/>
        <v>1422028</v>
      </c>
    </row>
    <row r="16" spans="1:10" ht="18.600000000000001" customHeight="1">
      <c r="A16" s="201" t="s">
        <v>53</v>
      </c>
      <c r="B16" s="52">
        <v>168378</v>
      </c>
      <c r="C16" s="52">
        <v>109737</v>
      </c>
      <c r="D16" s="52">
        <f t="shared" si="3"/>
        <v>278115</v>
      </c>
      <c r="E16" s="52">
        <v>742988</v>
      </c>
      <c r="F16" s="52">
        <v>23773</v>
      </c>
      <c r="G16" s="52">
        <f t="shared" si="0"/>
        <v>766761</v>
      </c>
      <c r="H16" s="52">
        <f>B16+E16</f>
        <v>911366</v>
      </c>
      <c r="I16" s="52">
        <f t="shared" si="1"/>
        <v>133510</v>
      </c>
      <c r="J16" s="53">
        <f t="shared" si="2"/>
        <v>1044876</v>
      </c>
    </row>
    <row r="17" spans="1:16" ht="18.600000000000001" customHeight="1">
      <c r="A17" s="200" t="s">
        <v>54</v>
      </c>
      <c r="B17" s="50">
        <v>129365</v>
      </c>
      <c r="C17" s="50">
        <v>59615</v>
      </c>
      <c r="D17" s="50">
        <f t="shared" si="3"/>
        <v>188980</v>
      </c>
      <c r="E17" s="50">
        <v>562165</v>
      </c>
      <c r="F17" s="50">
        <v>13903</v>
      </c>
      <c r="G17" s="50">
        <f t="shared" si="0"/>
        <v>576068</v>
      </c>
      <c r="H17" s="50">
        <f t="shared" si="4"/>
        <v>691530</v>
      </c>
      <c r="I17" s="50">
        <f>C17+F17</f>
        <v>73518</v>
      </c>
      <c r="J17" s="51">
        <f t="shared" si="2"/>
        <v>765048</v>
      </c>
    </row>
    <row r="18" spans="1:16" ht="18.600000000000001" customHeight="1">
      <c r="A18" s="201" t="s">
        <v>55</v>
      </c>
      <c r="B18" s="52">
        <v>79414</v>
      </c>
      <c r="C18" s="52">
        <v>29408</v>
      </c>
      <c r="D18" s="52">
        <f t="shared" si="3"/>
        <v>108822</v>
      </c>
      <c r="E18" s="52">
        <v>342939</v>
      </c>
      <c r="F18" s="52">
        <v>8283</v>
      </c>
      <c r="G18" s="52">
        <f t="shared" si="0"/>
        <v>351222</v>
      </c>
      <c r="H18" s="52">
        <f t="shared" si="4"/>
        <v>422353</v>
      </c>
      <c r="I18" s="52">
        <f t="shared" si="1"/>
        <v>37691</v>
      </c>
      <c r="J18" s="53">
        <f t="shared" si="2"/>
        <v>460044</v>
      </c>
    </row>
    <row r="19" spans="1:16" ht="18.600000000000001" customHeight="1">
      <c r="A19" s="200" t="s">
        <v>56</v>
      </c>
      <c r="B19" s="50">
        <v>17123</v>
      </c>
      <c r="C19" s="50">
        <v>7682</v>
      </c>
      <c r="D19" s="50">
        <f t="shared" si="3"/>
        <v>24805</v>
      </c>
      <c r="E19" s="50">
        <v>198173</v>
      </c>
      <c r="F19" s="50">
        <v>5324</v>
      </c>
      <c r="G19" s="50">
        <f t="shared" si="0"/>
        <v>203497</v>
      </c>
      <c r="H19" s="50">
        <f t="shared" si="4"/>
        <v>215296</v>
      </c>
      <c r="I19" s="50">
        <f t="shared" si="1"/>
        <v>13006</v>
      </c>
      <c r="J19" s="51">
        <f t="shared" si="2"/>
        <v>228302</v>
      </c>
    </row>
    <row r="20" spans="1:16" ht="18.600000000000001" customHeight="1">
      <c r="A20" s="201" t="s">
        <v>57</v>
      </c>
      <c r="B20" s="52">
        <v>9559</v>
      </c>
      <c r="C20" s="52">
        <v>2743</v>
      </c>
      <c r="D20" s="52">
        <v>12302</v>
      </c>
      <c r="E20" s="52">
        <v>117540</v>
      </c>
      <c r="F20" s="52">
        <v>2060</v>
      </c>
      <c r="G20" s="52">
        <v>119600</v>
      </c>
      <c r="H20" s="52">
        <v>127099</v>
      </c>
      <c r="I20" s="52">
        <v>4803</v>
      </c>
      <c r="J20" s="53">
        <v>131902</v>
      </c>
    </row>
    <row r="21" spans="1:16" ht="18.600000000000001" customHeight="1">
      <c r="A21" s="200" t="s">
        <v>262</v>
      </c>
      <c r="B21" s="50">
        <v>23615</v>
      </c>
      <c r="C21" s="50">
        <v>19528</v>
      </c>
      <c r="D21" s="50">
        <v>43143</v>
      </c>
      <c r="E21" s="50">
        <v>7307</v>
      </c>
      <c r="F21" s="50">
        <v>7031</v>
      </c>
      <c r="G21" s="50">
        <v>14338</v>
      </c>
      <c r="H21" s="50">
        <v>30922</v>
      </c>
      <c r="I21" s="50">
        <v>26559</v>
      </c>
      <c r="J21" s="51">
        <v>57481</v>
      </c>
    </row>
    <row r="22" spans="1:16" s="43" customFormat="1" ht="18.600000000000001" customHeight="1">
      <c r="A22" s="202" t="s">
        <v>26</v>
      </c>
      <c r="B22" s="52">
        <f>SUM(B10:B21)</f>
        <v>2043585</v>
      </c>
      <c r="C22" s="52">
        <f t="shared" ref="C22:I22" si="5">SUM(C10:C21)</f>
        <v>1066402</v>
      </c>
      <c r="D22" s="52">
        <f>SUM(D10:D21)</f>
        <v>3109987</v>
      </c>
      <c r="E22" s="52">
        <f>SUM(E10:E21)</f>
        <v>6963161</v>
      </c>
      <c r="F22" s="52">
        <f>SUM(F10:F21)</f>
        <v>243504</v>
      </c>
      <c r="G22" s="52">
        <f>SUM(G10:G21)</f>
        <v>7206665</v>
      </c>
      <c r="H22" s="52">
        <f t="shared" si="5"/>
        <v>9006746</v>
      </c>
      <c r="I22" s="52">
        <f t="shared" si="5"/>
        <v>1309906</v>
      </c>
      <c r="J22" s="52">
        <f>SUM(J10:J21)</f>
        <v>10316652</v>
      </c>
      <c r="K22"/>
      <c r="L22"/>
      <c r="M22"/>
      <c r="N22"/>
      <c r="O22"/>
      <c r="P22"/>
    </row>
    <row r="23" spans="1:16" s="43" customFormat="1" ht="21" customHeight="1">
      <c r="A23" s="200" t="s">
        <v>251</v>
      </c>
      <c r="B23" s="788">
        <v>0</v>
      </c>
      <c r="C23" s="788">
        <v>0</v>
      </c>
      <c r="D23" s="788">
        <f t="shared" si="3"/>
        <v>0</v>
      </c>
      <c r="E23" s="775">
        <v>1659729</v>
      </c>
      <c r="F23" s="775">
        <v>711661</v>
      </c>
      <c r="G23" s="775">
        <f t="shared" si="0"/>
        <v>2371390</v>
      </c>
      <c r="H23" s="775">
        <f t="shared" si="4"/>
        <v>1659729</v>
      </c>
      <c r="I23" s="775">
        <f t="shared" si="1"/>
        <v>711661</v>
      </c>
      <c r="J23" s="776">
        <f t="shared" si="2"/>
        <v>2371390</v>
      </c>
      <c r="K23"/>
      <c r="L23"/>
      <c r="M23"/>
      <c r="N23"/>
      <c r="O23"/>
      <c r="P23"/>
    </row>
    <row r="24" spans="1:16" s="43" customFormat="1" ht="11.25" customHeight="1">
      <c r="A24" s="200" t="s">
        <v>492</v>
      </c>
      <c r="B24" s="788"/>
      <c r="C24" s="788"/>
      <c r="D24" s="788"/>
      <c r="E24" s="775"/>
      <c r="F24" s="775"/>
      <c r="G24" s="775"/>
      <c r="H24" s="775"/>
      <c r="I24" s="775"/>
      <c r="J24" s="776"/>
      <c r="K24"/>
      <c r="L24"/>
      <c r="M24"/>
      <c r="N24"/>
      <c r="O24"/>
      <c r="P24"/>
    </row>
    <row r="25" spans="1:16" s="44" customFormat="1" ht="19.2" customHeight="1">
      <c r="A25" s="203" t="s">
        <v>27</v>
      </c>
      <c r="B25" s="204">
        <f>SUM(B22:B24)</f>
        <v>2043585</v>
      </c>
      <c r="C25" s="204">
        <f>SUM(C22:C24)</f>
        <v>1066402</v>
      </c>
      <c r="D25" s="204">
        <f>SUM(D22:D24)</f>
        <v>3109987</v>
      </c>
      <c r="E25" s="204">
        <f t="shared" ref="E25:F25" si="6">SUM(E22:E24)</f>
        <v>8622890</v>
      </c>
      <c r="F25" s="204">
        <f t="shared" si="6"/>
        <v>955165</v>
      </c>
      <c r="G25" s="204">
        <f>SUM(G22:G24)</f>
        <v>9578055</v>
      </c>
      <c r="H25" s="204">
        <f>SUM(H22:H24)</f>
        <v>10666475</v>
      </c>
      <c r="I25" s="204">
        <f>SUM(I22:I24)</f>
        <v>2021567</v>
      </c>
      <c r="J25" s="204">
        <f>SUM(J22:J24)</f>
        <v>12688042</v>
      </c>
      <c r="K25"/>
      <c r="L25"/>
      <c r="M25"/>
      <c r="N25"/>
      <c r="O25"/>
      <c r="P25"/>
    </row>
    <row r="26" spans="1:16">
      <c r="A26" s="787" t="s">
        <v>59</v>
      </c>
      <c r="B26" s="787"/>
      <c r="C26" s="787"/>
      <c r="D26" s="787"/>
      <c r="E26" s="32"/>
      <c r="F26" s="32"/>
      <c r="G26" s="32"/>
      <c r="H26" s="32"/>
      <c r="I26" s="32"/>
      <c r="J26" s="33" t="s">
        <v>60</v>
      </c>
    </row>
    <row r="27" spans="1:16">
      <c r="A27" s="787" t="s">
        <v>61</v>
      </c>
      <c r="B27" s="787"/>
      <c r="C27" s="787"/>
      <c r="D27" s="32"/>
      <c r="E27" s="32"/>
      <c r="F27" s="32"/>
      <c r="G27" s="32"/>
      <c r="H27" s="32"/>
      <c r="I27" s="32"/>
      <c r="J27" s="46" t="s">
        <v>32</v>
      </c>
    </row>
    <row r="28" spans="1:16">
      <c r="A28" s="641" t="s">
        <v>83</v>
      </c>
      <c r="B28" s="641"/>
      <c r="C28" s="641"/>
      <c r="D28" s="641"/>
      <c r="E28" s="641"/>
      <c r="F28" s="641"/>
      <c r="G28" s="641"/>
      <c r="H28" s="32"/>
      <c r="I28" s="32"/>
      <c r="J28" s="32"/>
    </row>
    <row r="29" spans="1:16" ht="18">
      <c r="A29" s="737" t="s">
        <v>84</v>
      </c>
      <c r="B29" s="737"/>
      <c r="C29" s="737"/>
      <c r="D29" s="737"/>
      <c r="E29" s="737"/>
      <c r="F29" s="737"/>
      <c r="G29" s="737"/>
      <c r="H29" s="737"/>
      <c r="I29" s="737"/>
      <c r="J29" s="737"/>
    </row>
    <row r="30" spans="1:16">
      <c r="A30" s="748" t="s">
        <v>646</v>
      </c>
      <c r="B30" s="748"/>
      <c r="C30" s="748"/>
      <c r="D30" s="748"/>
      <c r="E30" s="748"/>
      <c r="F30" s="705"/>
      <c r="G30" s="705"/>
      <c r="H30" s="754" t="s">
        <v>647</v>
      </c>
      <c r="I30" s="754"/>
      <c r="J30" s="754"/>
    </row>
  </sheetData>
  <mergeCells count="23">
    <mergeCell ref="H2:J2"/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B23:B24"/>
    <mergeCell ref="C23:C24"/>
    <mergeCell ref="D23:D24"/>
    <mergeCell ref="E23:E24"/>
    <mergeCell ref="H30:J30"/>
    <mergeCell ref="A30:E30"/>
    <mergeCell ref="F23:F24"/>
    <mergeCell ref="G23:G24"/>
    <mergeCell ref="H23:H24"/>
    <mergeCell ref="I23:I24"/>
    <mergeCell ref="J23:J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31"/>
  <sheetViews>
    <sheetView showGridLines="0" rightToLeft="1" view="pageBreakPreview" zoomScale="60" zoomScaleNormal="100" workbookViewId="0">
      <selection activeCell="G41" sqref="G41"/>
    </sheetView>
  </sheetViews>
  <sheetFormatPr defaultRowHeight="14.4"/>
  <cols>
    <col min="1" max="1" width="14.109375" customWidth="1"/>
    <col min="2" max="5" width="12.109375" customWidth="1"/>
    <col min="6" max="6" width="12" customWidth="1"/>
    <col min="7" max="7" width="13.6640625" customWidth="1"/>
    <col min="8" max="8" width="13.77734375" customWidth="1"/>
    <col min="9" max="9" width="12.109375" customWidth="1"/>
    <col min="10" max="10" width="13.77734375" customWidth="1"/>
    <col min="11" max="11" width="24.33203125" customWidth="1"/>
  </cols>
  <sheetData>
    <row r="1" spans="1:11" ht="24.75" customHeight="1">
      <c r="A1" s="1"/>
      <c r="B1" s="1"/>
      <c r="C1" s="1"/>
      <c r="D1" s="1"/>
      <c r="E1" s="1"/>
      <c r="J1" s="259" t="s">
        <v>524</v>
      </c>
      <c r="K1" s="2"/>
    </row>
    <row r="2" spans="1:11" s="2" customFormat="1" ht="42" customHeight="1">
      <c r="I2" s="777" t="s">
        <v>525</v>
      </c>
      <c r="J2" s="777"/>
      <c r="K2" s="777"/>
    </row>
    <row r="3" spans="1:11" ht="15">
      <c r="A3" s="799" t="s">
        <v>79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</row>
    <row r="4" spans="1:11" ht="27.75" customHeight="1">
      <c r="A4" s="778" t="s">
        <v>80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 ht="27.75" customHeight="1">
      <c r="A5" s="91" t="s">
        <v>282</v>
      </c>
      <c r="B5" s="209"/>
      <c r="C5" s="209"/>
      <c r="D5" s="209"/>
      <c r="E5" s="209"/>
      <c r="F5" s="209"/>
      <c r="G5" s="209"/>
      <c r="H5" s="209"/>
      <c r="I5" s="209"/>
      <c r="J5" s="209"/>
    </row>
    <row r="6" spans="1:11" ht="19.5" customHeight="1">
      <c r="A6" s="798" t="s">
        <v>64</v>
      </c>
      <c r="B6" s="791" t="s">
        <v>15</v>
      </c>
      <c r="C6" s="780"/>
      <c r="D6" s="792"/>
      <c r="E6" s="791" t="s">
        <v>16</v>
      </c>
      <c r="F6" s="780"/>
      <c r="G6" s="780"/>
      <c r="H6" s="791" t="s">
        <v>17</v>
      </c>
      <c r="I6" s="780"/>
      <c r="J6" s="780"/>
      <c r="K6" s="803" t="s">
        <v>234</v>
      </c>
    </row>
    <row r="7" spans="1:11" ht="20.25" customHeight="1" thickBot="1">
      <c r="A7" s="798"/>
      <c r="B7" s="793" t="s">
        <v>18</v>
      </c>
      <c r="C7" s="783"/>
      <c r="D7" s="794"/>
      <c r="E7" s="793" t="s">
        <v>19</v>
      </c>
      <c r="F7" s="783"/>
      <c r="G7" s="783"/>
      <c r="H7" s="795" t="s">
        <v>5</v>
      </c>
      <c r="I7" s="796"/>
      <c r="J7" s="796"/>
      <c r="K7" s="803"/>
    </row>
    <row r="8" spans="1:11">
      <c r="A8" s="798"/>
      <c r="B8" s="59" t="s">
        <v>0</v>
      </c>
      <c r="C8" s="59" t="s">
        <v>1</v>
      </c>
      <c r="D8" s="59" t="s">
        <v>46</v>
      </c>
      <c r="E8" s="59" t="s">
        <v>0</v>
      </c>
      <c r="F8" s="59" t="s">
        <v>1</v>
      </c>
      <c r="G8" s="59" t="s">
        <v>46</v>
      </c>
      <c r="H8" s="59" t="s">
        <v>0</v>
      </c>
      <c r="I8" s="59" t="s">
        <v>1</v>
      </c>
      <c r="J8" s="54" t="s">
        <v>46</v>
      </c>
      <c r="K8" s="803"/>
    </row>
    <row r="9" spans="1:11" ht="19.5" customHeight="1">
      <c r="A9" s="798"/>
      <c r="B9" s="60" t="s">
        <v>24</v>
      </c>
      <c r="C9" s="60" t="s">
        <v>25</v>
      </c>
      <c r="D9" s="45" t="s">
        <v>5</v>
      </c>
      <c r="E9" s="60" t="s">
        <v>24</v>
      </c>
      <c r="F9" s="60" t="s">
        <v>25</v>
      </c>
      <c r="G9" s="45" t="s">
        <v>5</v>
      </c>
      <c r="H9" s="60" t="s">
        <v>24</v>
      </c>
      <c r="I9" s="60" t="s">
        <v>25</v>
      </c>
      <c r="J9" s="42" t="s">
        <v>5</v>
      </c>
      <c r="K9" s="803"/>
    </row>
    <row r="10" spans="1:11">
      <c r="A10" s="55" t="s">
        <v>65</v>
      </c>
      <c r="B10" s="61">
        <v>782784</v>
      </c>
      <c r="C10" s="61">
        <v>423595</v>
      </c>
      <c r="D10" s="61">
        <f>SUM(B10:C10)</f>
        <v>1206379</v>
      </c>
      <c r="E10" s="61">
        <v>2595356</v>
      </c>
      <c r="F10" s="61">
        <v>116032</v>
      </c>
      <c r="G10" s="61">
        <f>E10+F10</f>
        <v>2711388</v>
      </c>
      <c r="H10" s="61">
        <f>B10+E10</f>
        <v>3378140</v>
      </c>
      <c r="I10" s="61">
        <f>C10+F10</f>
        <v>539627</v>
      </c>
      <c r="J10" s="61">
        <f>SUM(H10:I10)</f>
        <v>3917767</v>
      </c>
      <c r="K10" s="225" t="s">
        <v>235</v>
      </c>
    </row>
    <row r="11" spans="1:11">
      <c r="A11" s="57" t="s">
        <v>66</v>
      </c>
      <c r="B11" s="62">
        <v>388865</v>
      </c>
      <c r="C11" s="62">
        <v>227631</v>
      </c>
      <c r="D11" s="62">
        <f t="shared" ref="D11:D23" si="0">SUM(B11:C11)</f>
        <v>616496</v>
      </c>
      <c r="E11" s="62">
        <v>1605992</v>
      </c>
      <c r="F11" s="62">
        <v>46705</v>
      </c>
      <c r="G11" s="62">
        <f>E11+F11</f>
        <v>1652697</v>
      </c>
      <c r="H11" s="62">
        <f t="shared" ref="H11:H25" si="1">B11+E11</f>
        <v>1994857</v>
      </c>
      <c r="I11" s="62">
        <f t="shared" ref="I11:I25" si="2">C11+F11</f>
        <v>274336</v>
      </c>
      <c r="J11" s="62">
        <f t="shared" ref="J11:J25" si="3">SUM(H11:I11)</f>
        <v>2269193</v>
      </c>
      <c r="K11" s="226" t="s">
        <v>236</v>
      </c>
    </row>
    <row r="12" spans="1:11">
      <c r="A12" s="55" t="s">
        <v>67</v>
      </c>
      <c r="B12" s="61">
        <v>85856</v>
      </c>
      <c r="C12" s="61">
        <v>47318</v>
      </c>
      <c r="D12" s="61">
        <f t="shared" si="0"/>
        <v>133174</v>
      </c>
      <c r="E12" s="61">
        <v>262030</v>
      </c>
      <c r="F12" s="61">
        <v>8119</v>
      </c>
      <c r="G12" s="61">
        <f t="shared" ref="G12:G23" si="4">E12+F12</f>
        <v>270149</v>
      </c>
      <c r="H12" s="61">
        <f t="shared" si="1"/>
        <v>347886</v>
      </c>
      <c r="I12" s="61">
        <f t="shared" si="2"/>
        <v>55437</v>
      </c>
      <c r="J12" s="61">
        <f t="shared" si="3"/>
        <v>403323</v>
      </c>
      <c r="K12" s="225" t="s">
        <v>237</v>
      </c>
    </row>
    <row r="13" spans="1:11">
      <c r="A13" s="57" t="s">
        <v>68</v>
      </c>
      <c r="B13" s="62">
        <v>68384</v>
      </c>
      <c r="C13" s="62">
        <v>41062</v>
      </c>
      <c r="D13" s="62">
        <f t="shared" si="0"/>
        <v>109446</v>
      </c>
      <c r="E13" s="62">
        <v>301349</v>
      </c>
      <c r="F13" s="62">
        <v>9215</v>
      </c>
      <c r="G13" s="62">
        <f t="shared" si="4"/>
        <v>310564</v>
      </c>
      <c r="H13" s="62">
        <f t="shared" si="1"/>
        <v>369733</v>
      </c>
      <c r="I13" s="62">
        <f t="shared" si="2"/>
        <v>50277</v>
      </c>
      <c r="J13" s="62">
        <f t="shared" si="3"/>
        <v>420010</v>
      </c>
      <c r="K13" s="226" t="s">
        <v>238</v>
      </c>
    </row>
    <row r="14" spans="1:11">
      <c r="A14" s="55" t="s">
        <v>69</v>
      </c>
      <c r="B14" s="61">
        <v>429620</v>
      </c>
      <c r="C14" s="61">
        <v>144404</v>
      </c>
      <c r="D14" s="61">
        <f t="shared" si="0"/>
        <v>574024</v>
      </c>
      <c r="E14" s="61">
        <v>1422659</v>
      </c>
      <c r="F14" s="61">
        <v>37028</v>
      </c>
      <c r="G14" s="61">
        <f t="shared" si="4"/>
        <v>1459687</v>
      </c>
      <c r="H14" s="61">
        <f t="shared" si="1"/>
        <v>1852279</v>
      </c>
      <c r="I14" s="61">
        <f t="shared" si="2"/>
        <v>181432</v>
      </c>
      <c r="J14" s="61">
        <f t="shared" si="3"/>
        <v>2033711</v>
      </c>
      <c r="K14" s="225" t="s">
        <v>239</v>
      </c>
    </row>
    <row r="15" spans="1:11">
      <c r="A15" s="57" t="s">
        <v>70</v>
      </c>
      <c r="B15" s="62">
        <v>89884</v>
      </c>
      <c r="C15" s="62">
        <v>57881</v>
      </c>
      <c r="D15" s="62">
        <f t="shared" si="0"/>
        <v>147765</v>
      </c>
      <c r="E15" s="62">
        <v>249468</v>
      </c>
      <c r="F15" s="62">
        <v>10966</v>
      </c>
      <c r="G15" s="62">
        <f t="shared" si="4"/>
        <v>260434</v>
      </c>
      <c r="H15" s="62">
        <f t="shared" si="1"/>
        <v>339352</v>
      </c>
      <c r="I15" s="62">
        <f t="shared" si="2"/>
        <v>68847</v>
      </c>
      <c r="J15" s="62">
        <f t="shared" si="3"/>
        <v>408199</v>
      </c>
      <c r="K15" s="226" t="s">
        <v>240</v>
      </c>
    </row>
    <row r="16" spans="1:11">
      <c r="A16" s="55" t="s">
        <v>71</v>
      </c>
      <c r="B16" s="61">
        <v>33546</v>
      </c>
      <c r="C16" s="61">
        <v>20919</v>
      </c>
      <c r="D16" s="61">
        <f t="shared" si="0"/>
        <v>54465</v>
      </c>
      <c r="E16" s="61">
        <v>81052</v>
      </c>
      <c r="F16" s="61">
        <v>2033</v>
      </c>
      <c r="G16" s="61">
        <f t="shared" si="4"/>
        <v>83085</v>
      </c>
      <c r="H16" s="61">
        <f t="shared" si="1"/>
        <v>114598</v>
      </c>
      <c r="I16" s="61">
        <f t="shared" si="2"/>
        <v>22952</v>
      </c>
      <c r="J16" s="61">
        <f t="shared" si="3"/>
        <v>137550</v>
      </c>
      <c r="K16" s="225" t="s">
        <v>241</v>
      </c>
    </row>
    <row r="17" spans="1:11">
      <c r="A17" s="57" t="s">
        <v>72</v>
      </c>
      <c r="B17" s="62">
        <v>28665</v>
      </c>
      <c r="C17" s="62">
        <v>20969</v>
      </c>
      <c r="D17" s="62">
        <f t="shared" si="0"/>
        <v>49634</v>
      </c>
      <c r="E17" s="62">
        <v>99843</v>
      </c>
      <c r="F17" s="62">
        <v>2979</v>
      </c>
      <c r="G17" s="62">
        <f t="shared" si="4"/>
        <v>102822</v>
      </c>
      <c r="H17" s="62">
        <f t="shared" si="1"/>
        <v>128508</v>
      </c>
      <c r="I17" s="62">
        <f t="shared" si="2"/>
        <v>23948</v>
      </c>
      <c r="J17" s="62">
        <f t="shared" si="3"/>
        <v>152456</v>
      </c>
      <c r="K17" s="226" t="s">
        <v>242</v>
      </c>
    </row>
    <row r="18" spans="1:11">
      <c r="A18" s="55" t="s">
        <v>73</v>
      </c>
      <c r="B18" s="61">
        <v>15765</v>
      </c>
      <c r="C18" s="61">
        <v>8766</v>
      </c>
      <c r="D18" s="61">
        <f t="shared" si="0"/>
        <v>24531</v>
      </c>
      <c r="E18" s="61">
        <v>37104</v>
      </c>
      <c r="F18" s="61">
        <v>1442</v>
      </c>
      <c r="G18" s="61">
        <f t="shared" si="4"/>
        <v>38546</v>
      </c>
      <c r="H18" s="61">
        <f t="shared" si="1"/>
        <v>52869</v>
      </c>
      <c r="I18" s="61">
        <f t="shared" si="2"/>
        <v>10208</v>
      </c>
      <c r="J18" s="61">
        <f t="shared" si="3"/>
        <v>63077</v>
      </c>
      <c r="K18" s="225" t="s">
        <v>243</v>
      </c>
    </row>
    <row r="19" spans="1:11">
      <c r="A19" s="57" t="s">
        <v>74</v>
      </c>
      <c r="B19" s="62">
        <v>43133</v>
      </c>
      <c r="C19" s="62">
        <v>31861</v>
      </c>
      <c r="D19" s="62">
        <f t="shared" si="0"/>
        <v>74994</v>
      </c>
      <c r="E19" s="62">
        <v>107199</v>
      </c>
      <c r="F19" s="62">
        <v>3086</v>
      </c>
      <c r="G19" s="62">
        <f t="shared" si="4"/>
        <v>110285</v>
      </c>
      <c r="H19" s="62">
        <f t="shared" si="1"/>
        <v>150332</v>
      </c>
      <c r="I19" s="62">
        <f t="shared" si="2"/>
        <v>34947</v>
      </c>
      <c r="J19" s="62">
        <f t="shared" si="3"/>
        <v>185279</v>
      </c>
      <c r="K19" s="226" t="s">
        <v>244</v>
      </c>
    </row>
    <row r="20" spans="1:11">
      <c r="A20" s="55" t="s">
        <v>75</v>
      </c>
      <c r="B20" s="61">
        <v>30446</v>
      </c>
      <c r="C20" s="61">
        <v>15981</v>
      </c>
      <c r="D20" s="61">
        <f t="shared" si="0"/>
        <v>46427</v>
      </c>
      <c r="E20" s="61">
        <v>109273</v>
      </c>
      <c r="F20" s="61">
        <v>2862</v>
      </c>
      <c r="G20" s="61">
        <f t="shared" si="4"/>
        <v>112135</v>
      </c>
      <c r="H20" s="61">
        <f t="shared" si="1"/>
        <v>139719</v>
      </c>
      <c r="I20" s="61">
        <f t="shared" si="2"/>
        <v>18843</v>
      </c>
      <c r="J20" s="61">
        <f t="shared" si="3"/>
        <v>158562</v>
      </c>
      <c r="K20" s="225" t="s">
        <v>245</v>
      </c>
    </row>
    <row r="21" spans="1:11">
      <c r="A21" s="57" t="s">
        <v>76</v>
      </c>
      <c r="B21" s="62">
        <v>19784</v>
      </c>
      <c r="C21" s="62">
        <v>12699</v>
      </c>
      <c r="D21" s="62">
        <f t="shared" si="0"/>
        <v>32483</v>
      </c>
      <c r="E21" s="62">
        <v>38113</v>
      </c>
      <c r="F21" s="62">
        <v>1563</v>
      </c>
      <c r="G21" s="62">
        <f t="shared" si="4"/>
        <v>39676</v>
      </c>
      <c r="H21" s="62">
        <f t="shared" si="1"/>
        <v>57897</v>
      </c>
      <c r="I21" s="62">
        <f t="shared" si="2"/>
        <v>14262</v>
      </c>
      <c r="J21" s="62">
        <f t="shared" si="3"/>
        <v>72159</v>
      </c>
      <c r="K21" s="226" t="s">
        <v>246</v>
      </c>
    </row>
    <row r="22" spans="1:11">
      <c r="A22" s="55" t="s">
        <v>77</v>
      </c>
      <c r="B22" s="61">
        <v>24952</v>
      </c>
      <c r="C22" s="61">
        <v>12245</v>
      </c>
      <c r="D22" s="61">
        <f t="shared" si="0"/>
        <v>37197</v>
      </c>
      <c r="E22" s="61">
        <v>53657</v>
      </c>
      <c r="F22" s="61">
        <v>1466</v>
      </c>
      <c r="G22" s="61">
        <f t="shared" si="4"/>
        <v>55123</v>
      </c>
      <c r="H22" s="61">
        <f t="shared" si="1"/>
        <v>78609</v>
      </c>
      <c r="I22" s="61">
        <f t="shared" si="2"/>
        <v>13711</v>
      </c>
      <c r="J22" s="61">
        <f>SUM(H22:I22)</f>
        <v>92320</v>
      </c>
      <c r="K22" s="225" t="s">
        <v>247</v>
      </c>
    </row>
    <row r="23" spans="1:11">
      <c r="A23" s="57" t="s">
        <v>78</v>
      </c>
      <c r="B23" s="62">
        <v>1901</v>
      </c>
      <c r="C23" s="63">
        <v>1071</v>
      </c>
      <c r="D23" s="63">
        <f t="shared" si="0"/>
        <v>2972</v>
      </c>
      <c r="E23" s="63">
        <v>66</v>
      </c>
      <c r="F23" s="63">
        <v>8</v>
      </c>
      <c r="G23" s="63">
        <f t="shared" si="4"/>
        <v>74</v>
      </c>
      <c r="H23" s="63">
        <f t="shared" si="1"/>
        <v>1967</v>
      </c>
      <c r="I23" s="63">
        <f t="shared" si="2"/>
        <v>1079</v>
      </c>
      <c r="J23" s="63">
        <f>SUM(H23:I23)</f>
        <v>3046</v>
      </c>
      <c r="K23" s="226" t="s">
        <v>248</v>
      </c>
    </row>
    <row r="24" spans="1:11">
      <c r="A24" s="55" t="s">
        <v>249</v>
      </c>
      <c r="B24" s="61">
        <f>SUM(B10:B23)</f>
        <v>2043585</v>
      </c>
      <c r="C24" s="61">
        <f t="shared" ref="C24:I24" si="5">SUM(C10:C23)</f>
        <v>1066402</v>
      </c>
      <c r="D24" s="61">
        <f t="shared" si="5"/>
        <v>3109987</v>
      </c>
      <c r="E24" s="61">
        <f>SUM(E10:E23)</f>
        <v>6963161</v>
      </c>
      <c r="F24" s="61">
        <f>SUM(F10:F23)</f>
        <v>243504</v>
      </c>
      <c r="G24" s="61">
        <f t="shared" si="5"/>
        <v>7206665</v>
      </c>
      <c r="H24" s="61">
        <f t="shared" si="5"/>
        <v>9006746</v>
      </c>
      <c r="I24" s="61">
        <f t="shared" si="5"/>
        <v>1309906</v>
      </c>
      <c r="J24" s="61">
        <f>SUM(J10:J23)</f>
        <v>10316652</v>
      </c>
      <c r="K24" s="55" t="s">
        <v>5</v>
      </c>
    </row>
    <row r="25" spans="1:11">
      <c r="A25" s="57" t="s">
        <v>58</v>
      </c>
      <c r="B25" s="64">
        <v>0</v>
      </c>
      <c r="C25" s="64">
        <v>0</v>
      </c>
      <c r="D25" s="64">
        <v>0</v>
      </c>
      <c r="E25" s="65">
        <v>1659729</v>
      </c>
      <c r="F25" s="65">
        <v>711661</v>
      </c>
      <c r="G25" s="65">
        <f>E25+F25</f>
        <v>2371390</v>
      </c>
      <c r="H25" s="65">
        <f t="shared" si="1"/>
        <v>1659729</v>
      </c>
      <c r="I25" s="65">
        <f t="shared" si="2"/>
        <v>711661</v>
      </c>
      <c r="J25" s="23">
        <f t="shared" si="3"/>
        <v>2371390</v>
      </c>
      <c r="K25" s="57" t="s">
        <v>493</v>
      </c>
    </row>
    <row r="26" spans="1:11" s="39" customFormat="1">
      <c r="A26" s="24" t="s">
        <v>250</v>
      </c>
      <c r="B26" s="66">
        <f t="shared" ref="B26:J26" si="6">B24+B25</f>
        <v>2043585</v>
      </c>
      <c r="C26" s="66">
        <f t="shared" si="6"/>
        <v>1066402</v>
      </c>
      <c r="D26" s="66">
        <f t="shared" si="6"/>
        <v>3109987</v>
      </c>
      <c r="E26" s="66">
        <f t="shared" si="6"/>
        <v>8622890</v>
      </c>
      <c r="F26" s="66">
        <f t="shared" si="6"/>
        <v>955165</v>
      </c>
      <c r="G26" s="66">
        <f t="shared" si="6"/>
        <v>9578055</v>
      </c>
      <c r="H26" s="66">
        <f t="shared" si="6"/>
        <v>10666475</v>
      </c>
      <c r="I26" s="66">
        <f t="shared" si="6"/>
        <v>2021567</v>
      </c>
      <c r="J26" s="66">
        <f t="shared" si="6"/>
        <v>12688042</v>
      </c>
      <c r="K26" s="24" t="s">
        <v>5</v>
      </c>
    </row>
    <row r="27" spans="1:11">
      <c r="A27" s="802" t="s">
        <v>81</v>
      </c>
      <c r="B27" s="802"/>
      <c r="C27" s="802"/>
      <c r="D27" s="802"/>
      <c r="E27" s="802"/>
      <c r="J27" s="800" t="s">
        <v>82</v>
      </c>
      <c r="K27" s="800"/>
    </row>
    <row r="28" spans="1:11">
      <c r="A28" s="802" t="s">
        <v>61</v>
      </c>
      <c r="B28" s="802"/>
      <c r="C28" s="802"/>
      <c r="D28" s="802"/>
      <c r="J28" s="801" t="s">
        <v>32</v>
      </c>
      <c r="K28" s="801"/>
    </row>
    <row r="29" spans="1:11">
      <c r="A29" s="797" t="s">
        <v>83</v>
      </c>
      <c r="B29" s="797"/>
      <c r="C29" s="797"/>
      <c r="D29" s="797"/>
      <c r="E29" s="797"/>
      <c r="F29" s="797"/>
      <c r="G29" s="797"/>
      <c r="H29" s="797"/>
    </row>
    <row r="30" spans="1:11" ht="18">
      <c r="A30" s="737" t="s">
        <v>84</v>
      </c>
      <c r="B30" s="737"/>
      <c r="C30" s="737"/>
      <c r="D30" s="737"/>
      <c r="E30" s="737"/>
      <c r="F30" s="737"/>
      <c r="G30" s="737"/>
      <c r="H30" s="737"/>
      <c r="I30" s="737"/>
      <c r="J30" s="737"/>
    </row>
    <row r="31" spans="1:11">
      <c r="A31" s="789" t="s">
        <v>646</v>
      </c>
      <c r="B31" s="789"/>
      <c r="C31" s="789"/>
      <c r="D31" s="789"/>
      <c r="E31" s="789"/>
      <c r="F31" s="705"/>
      <c r="G31" s="705"/>
      <c r="H31" s="790" t="s">
        <v>647</v>
      </c>
      <c r="I31" s="790"/>
      <c r="J31" s="790"/>
      <c r="K31" s="790"/>
    </row>
  </sheetData>
  <mergeCells count="19">
    <mergeCell ref="I2:K2"/>
    <mergeCell ref="A3:K3"/>
    <mergeCell ref="A4:K4"/>
    <mergeCell ref="J27:K27"/>
    <mergeCell ref="J28:K28"/>
    <mergeCell ref="A27:E27"/>
    <mergeCell ref="A28:D28"/>
    <mergeCell ref="K6:K9"/>
    <mergeCell ref="A31:E31"/>
    <mergeCell ref="H31:K31"/>
    <mergeCell ref="A30:J30"/>
    <mergeCell ref="B6:D6"/>
    <mergeCell ref="E6:G6"/>
    <mergeCell ref="H6:J6"/>
    <mergeCell ref="B7:D7"/>
    <mergeCell ref="E7:G7"/>
    <mergeCell ref="H7:J7"/>
    <mergeCell ref="A29:H29"/>
    <mergeCell ref="A6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60</vt:i4>
      </vt:variant>
      <vt:variant>
        <vt:lpstr>النطاقات المسماة</vt:lpstr>
      </vt:variant>
      <vt:variant>
        <vt:i4>104</vt:i4>
      </vt:variant>
    </vt:vector>
  </HeadingPairs>
  <TitlesOfParts>
    <vt:vector size="16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'10'!_Toc488228445</vt:lpstr>
      <vt:lpstr>'11'!_Toc488228446</vt:lpstr>
      <vt:lpstr>'12'!_Toc488228447</vt:lpstr>
      <vt:lpstr>'14'!_Toc488228448</vt:lpstr>
      <vt:lpstr>'15'!_Toc488228449</vt:lpstr>
      <vt:lpstr>'16'!_Toc488228450</vt:lpstr>
      <vt:lpstr>'17'!_Toc488228451</vt:lpstr>
      <vt:lpstr>'18'!_Toc488228452</vt:lpstr>
      <vt:lpstr>'19'!_Toc488228453</vt:lpstr>
      <vt:lpstr>'20'!_Toc488228454</vt:lpstr>
      <vt:lpstr>'21'!_Toc488228455</vt:lpstr>
      <vt:lpstr>'22'!_Toc488228456</vt:lpstr>
      <vt:lpstr>'24'!_Toc488228462</vt:lpstr>
      <vt:lpstr>'25'!_Toc488228463</vt:lpstr>
      <vt:lpstr>'26'!_Toc488228464</vt:lpstr>
      <vt:lpstr>'27'!_Toc488228465</vt:lpstr>
      <vt:lpstr>'28'!_Toc488228466</vt:lpstr>
      <vt:lpstr>'29'!_Toc488228467</vt:lpstr>
      <vt:lpstr>'30'!_Toc488228468</vt:lpstr>
      <vt:lpstr>'40'!_Toc488228470</vt:lpstr>
      <vt:lpstr>'41'!_Toc488228471</vt:lpstr>
      <vt:lpstr>'42'!_Toc488228472</vt:lpstr>
      <vt:lpstr>'44'!_Toc488228474</vt:lpstr>
      <vt:lpstr>'45'!_Toc488228475</vt:lpstr>
      <vt:lpstr>'46'!_Toc488228476</vt:lpstr>
      <vt:lpstr>'49'!_Toc488228478</vt:lpstr>
      <vt:lpstr>'50'!_Toc488228479</vt:lpstr>
      <vt:lpstr>'51'!_Toc488228481</vt:lpstr>
      <vt:lpstr>'53'!_Toc488228485</vt:lpstr>
      <vt:lpstr>'54'!_Toc488228487</vt:lpstr>
      <vt:lpstr>'55'!_Toc488228489</vt:lpstr>
      <vt:lpstr>'56'!_Toc488228491</vt:lpstr>
      <vt:lpstr>'57'!_Toc488228492</vt:lpstr>
      <vt:lpstr>'58'!_Toc488228493</vt:lpstr>
      <vt:lpstr>'59'!_Toc488228494</vt:lpstr>
      <vt:lpstr>'60'!_Toc488228495</vt:lpstr>
      <vt:lpstr>'61'!_Toc488228496</vt:lpstr>
      <vt:lpstr>'31'!_Toc488566976</vt:lpstr>
      <vt:lpstr>'32'!_Toc488566977</vt:lpstr>
      <vt:lpstr>'33'!_Toc488566978</vt:lpstr>
      <vt:lpstr>'34'!_Toc488566979</vt:lpstr>
      <vt:lpstr>'35'!_Toc488566980</vt:lpstr>
      <vt:lpstr>'36'!_Toc488566981</vt:lpstr>
      <vt:lpstr>'37'!_Toc488566982</vt:lpstr>
      <vt:lpstr>'38'!_Toc488566983</vt:lpstr>
      <vt:lpstr>'39'!_Toc488566984</vt:lpstr>
      <vt:lpstr>'8'!OLE_LINK1</vt:lpstr>
      <vt:lpstr>'1'!Print_Area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'22'!Print_Area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'59'!Print_Area</vt:lpstr>
      <vt:lpstr>'6'!Print_Area</vt:lpstr>
      <vt:lpstr>'60'!Print_Area</vt:lpstr>
      <vt:lpstr>'61'!Print_Area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2021-10-28T09:01:20Z</dcterms:modified>
</cp:coreProperties>
</file>