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D7179149-DDE4-4DED-BF96-403EFE5519E2}" xr6:coauthVersionLast="44" xr6:coauthVersionMax="44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2018 (2)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5" l="1"/>
  <c r="E6" i="15" l="1"/>
  <c r="E7" i="15"/>
  <c r="E8" i="15"/>
  <c r="E9" i="15"/>
  <c r="E10" i="15"/>
  <c r="E11" i="15"/>
  <c r="E12" i="15"/>
  <c r="E14" i="15"/>
  <c r="E15" i="15" l="1"/>
  <c r="E16" i="15"/>
  <c r="E17" i="15"/>
  <c r="E18" i="15"/>
  <c r="E19" i="15"/>
  <c r="E20" i="15" l="1"/>
  <c r="F20" i="15"/>
  <c r="B20" i="15" l="1"/>
  <c r="H20" i="15"/>
  <c r="D20" i="15"/>
  <c r="C20" i="15"/>
  <c r="G20" i="15"/>
</calcChain>
</file>

<file path=xl/sharedStrings.xml><?xml version="1.0" encoding="utf-8"?>
<sst xmlns="http://schemas.openxmlformats.org/spreadsheetml/2006/main" count="50" uniqueCount="49">
  <si>
    <t>عدد المنشآت</t>
  </si>
  <si>
    <t>أنشطة الشركات القابضة</t>
  </si>
  <si>
    <t>التأجير المالي</t>
  </si>
  <si>
    <t>أشكال منح القروض الأخرى</t>
  </si>
  <si>
    <t>التأمين</t>
  </si>
  <si>
    <t>إعادة التأمين</t>
  </si>
  <si>
    <t>إدارة الأسواق المالية</t>
  </si>
  <si>
    <t xml:space="preserve">أنشطة الوساطة المتعلقة بعقود الأوراق المالية </t>
  </si>
  <si>
    <t>الأنشطة الأخرى المساعدة لأنشطة الخدمات المالية</t>
  </si>
  <si>
    <t>تقييم المخاطر والأضرار</t>
  </si>
  <si>
    <t>أنشطة وكلاء وسماسرة التأمين</t>
  </si>
  <si>
    <t xml:space="preserve">أنشطة أخرى مساعدة للتأمين </t>
  </si>
  <si>
    <t>أنشطة إدارة الأموال</t>
  </si>
  <si>
    <t>الجملة</t>
  </si>
  <si>
    <t>تعويضات المشتغلين</t>
  </si>
  <si>
    <t>النفقات التشغلية</t>
  </si>
  <si>
    <t>الإيرادات التشغلية</t>
  </si>
  <si>
    <t xml:space="preserve">أنشطة الخدمات المالية الأخرى عدا التأمين </t>
  </si>
  <si>
    <t>النشاط الاقتصادي</t>
  </si>
  <si>
    <t>سعودي</t>
  </si>
  <si>
    <t>غير سعودي</t>
  </si>
  <si>
    <t xml:space="preserve">جملة </t>
  </si>
  <si>
    <t>Activities of holding companies</t>
  </si>
  <si>
    <t>Activities of monetary intermediation</t>
  </si>
  <si>
    <t>Financial leasing</t>
  </si>
  <si>
    <t>Other credit granting</t>
  </si>
  <si>
    <t>Other financial service activities, except insurance</t>
  </si>
  <si>
    <t>Activities of insurance</t>
  </si>
  <si>
    <t>Reinsurance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</si>
  <si>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</si>
  <si>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</si>
  <si>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</si>
  <si>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</si>
  <si>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</si>
  <si>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</t>
  </si>
  <si>
    <t>Fund management activities</t>
  </si>
  <si>
    <t>Economic Activity</t>
  </si>
  <si>
    <t>Total</t>
  </si>
  <si>
    <t>المشتغلون     Employees</t>
  </si>
  <si>
    <t xml:space="preserve">أنواع الوساطة المالية </t>
  </si>
  <si>
    <t>Revenues</t>
  </si>
  <si>
    <t>Expendetures</t>
  </si>
  <si>
    <t>Comensation</t>
  </si>
  <si>
    <t>Non-Saudi</t>
  </si>
  <si>
    <t>Saudi</t>
  </si>
  <si>
    <t>Establishments</t>
  </si>
  <si>
    <t>المصدر - الهيئه العامه للإحصاء ( مسح المال والتامين )</t>
  </si>
  <si>
    <t>مسح المال والتأمين 2018                                                                                      Finance and Insurance Survey</t>
  </si>
  <si>
    <t xml:space="preserve">البيانات المالية بآلاف الريالات                                                                                         Financial data in thousands SR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</si>
</sst>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0"/>
      <color theme="0"/>
      <name val="Frutiger LT Arabic 45 Light"/>
    </font>
    <font>
      <sz val="10"/>
      <color rgb="FF000000"/>
      <name val="Frutiger LT Arabic 45 Light"/>
    </font>
    <font>
      <sz val="10"/>
      <color theme="1"/>
      <name val="Frutiger LT Arabic 45 Light"/>
    </font>
    <font>
      <b/>
      <sz val="10"/>
      <color theme="0"/>
      <name val="Neo Sans Arabic Light"/>
      <family val="2"/>
    </font>
    <font>
      <b/>
      <sz val="10"/>
      <color theme="1"/>
      <name val="Neo Sans Arabic Light"/>
      <family val="2"/>
    </font>
    <font>
      <b/>
      <sz val="10"/>
      <color theme="7" tint="-0.249977111117893"/>
      <name val="Neo Sans Arabic Light"/>
      <family val="2"/>
    </font>
    <font>
      <sz val="7"/>
      <color theme="1"/>
      <name val="Frutiger LT Arabic 45 Light"/>
    </font>
    <font>
      <sz val="7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5" borderId="1" xfId="0" applyFill="1" applyBorder="1"/>
    <xf numFmtId="3" fontId="0" fillId="0" borderId="1" xfId="0" applyNumberFormat="1" applyBorder="1"/>
    <xf numFmtId="0" fontId="4" fillId="3" borderId="1" xfId="0" applyFont="1" applyFill="1" applyBorder="1" applyAlignment="1">
      <alignment horizontal="right" vertical="center" wrapText="1" indent="1" readingOrder="2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 wrapText="1" indent="1" readingOrder="2"/>
    </xf>
    <xf numFmtId="3" fontId="4" fillId="4" borderId="1" xfId="0" applyNumberFormat="1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 readingOrder="2"/>
    </xf>
    <xf numFmtId="3" fontId="6" fillId="2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vertical="center" wrapText="1" readingOrder="2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/>
    <xf numFmtId="2" fontId="10" fillId="0" borderId="0" xfId="0" applyNumberFormat="1" applyFont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rightToLeft="1" tabSelected="1" zoomScaleNormal="100" workbookViewId="0">
      <selection activeCell="L8" sqref="L8"/>
    </sheetView>
  </sheetViews>
  <sheetFormatPr defaultRowHeight="14.25" x14ac:dyDescent="0.2"/>
  <cols>
    <col min="1" max="1" width="35.875" customWidth="1"/>
    <col min="2" max="2" width="14" customWidth="1"/>
    <col min="3" max="3" width="8.625" customWidth="1"/>
    <col min="4" max="4" width="11.25" customWidth="1"/>
    <col min="5" max="5" width="8.625" customWidth="1"/>
    <col min="6" max="6" width="12.375" bestFit="1" customWidth="1"/>
    <col min="7" max="7" width="13.25" customWidth="1"/>
    <col min="8" max="8" width="13.875" bestFit="1" customWidth="1"/>
    <col min="9" max="9" width="34.75" bestFit="1" customWidth="1"/>
    <col min="10" max="14" width="9.625" customWidth="1"/>
    <col min="15" max="15" width="9" style="2"/>
  </cols>
  <sheetData>
    <row r="1" spans="1:15" ht="39.950000000000003" customHeight="1" x14ac:dyDescent="0.2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7"/>
      <c r="K1" s="7"/>
      <c r="L1" s="7"/>
      <c r="M1" s="5"/>
      <c r="N1" s="5"/>
    </row>
    <row r="2" spans="1:15" ht="20.100000000000001" customHeight="1" x14ac:dyDescent="0.2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8"/>
      <c r="K2" s="8"/>
      <c r="L2" s="8"/>
      <c r="M2" s="6"/>
      <c r="N2" s="6"/>
    </row>
    <row r="3" spans="1:15" ht="24.95" customHeight="1" x14ac:dyDescent="0.2">
      <c r="A3" s="23" t="s">
        <v>18</v>
      </c>
      <c r="B3" s="23" t="s">
        <v>0</v>
      </c>
      <c r="C3" s="23" t="s">
        <v>38</v>
      </c>
      <c r="D3" s="23"/>
      <c r="E3" s="23"/>
      <c r="F3" s="23" t="s">
        <v>14</v>
      </c>
      <c r="G3" s="23" t="s">
        <v>15</v>
      </c>
      <c r="H3" s="23" t="s">
        <v>16</v>
      </c>
      <c r="I3" s="24" t="s">
        <v>36</v>
      </c>
      <c r="J3" s="9"/>
      <c r="K3" s="9"/>
      <c r="L3" s="9"/>
      <c r="O3"/>
    </row>
    <row r="4" spans="1:15" ht="24.95" customHeight="1" x14ac:dyDescent="0.2">
      <c r="A4" s="23"/>
      <c r="B4" s="23"/>
      <c r="C4" s="25" t="s">
        <v>19</v>
      </c>
      <c r="D4" s="25" t="s">
        <v>20</v>
      </c>
      <c r="E4" s="25" t="s">
        <v>21</v>
      </c>
      <c r="F4" s="23"/>
      <c r="G4" s="23"/>
      <c r="H4" s="23"/>
      <c r="I4" s="24"/>
      <c r="J4" s="9"/>
      <c r="K4" s="9"/>
      <c r="L4" s="9"/>
      <c r="O4"/>
    </row>
    <row r="5" spans="1:15" ht="24.95" customHeight="1" x14ac:dyDescent="0.2">
      <c r="A5" s="23"/>
      <c r="B5" s="26" t="s">
        <v>45</v>
      </c>
      <c r="C5" s="25" t="s">
        <v>44</v>
      </c>
      <c r="D5" s="25" t="s">
        <v>43</v>
      </c>
      <c r="E5" s="25" t="s">
        <v>37</v>
      </c>
      <c r="F5" s="25" t="s">
        <v>42</v>
      </c>
      <c r="G5" s="25" t="s">
        <v>41</v>
      </c>
      <c r="H5" s="25" t="s">
        <v>40</v>
      </c>
      <c r="I5" s="24"/>
      <c r="J5" s="9"/>
      <c r="K5" s="9"/>
      <c r="L5" s="9"/>
      <c r="O5"/>
    </row>
    <row r="6" spans="1:15" ht="24.95" customHeight="1" x14ac:dyDescent="0.2">
      <c r="A6" s="12" t="s">
        <v>39</v>
      </c>
      <c r="B6" s="13">
        <v>2962</v>
      </c>
      <c r="C6" s="13">
        <v>60047</v>
      </c>
      <c r="D6" s="13">
        <v>14062</v>
      </c>
      <c r="E6" s="13">
        <f t="shared" ref="E6:E19" si="0">SUM(C6+D6)</f>
        <v>74109</v>
      </c>
      <c r="F6" s="13">
        <v>17232007</v>
      </c>
      <c r="G6" s="13">
        <v>34400746</v>
      </c>
      <c r="H6" s="13">
        <v>135622943</v>
      </c>
      <c r="I6" s="14" t="s">
        <v>23</v>
      </c>
      <c r="J6" s="9"/>
      <c r="K6" s="9"/>
      <c r="L6" s="9"/>
      <c r="O6"/>
    </row>
    <row r="7" spans="1:15" ht="24.95" customHeight="1" x14ac:dyDescent="0.2">
      <c r="A7" s="15" t="s">
        <v>1</v>
      </c>
      <c r="B7" s="16">
        <v>48</v>
      </c>
      <c r="C7" s="16">
        <v>539</v>
      </c>
      <c r="D7" s="16">
        <v>863</v>
      </c>
      <c r="E7" s="16">
        <f t="shared" si="0"/>
        <v>1402</v>
      </c>
      <c r="F7" s="16">
        <v>251642</v>
      </c>
      <c r="G7" s="16">
        <v>473013</v>
      </c>
      <c r="H7" s="16">
        <v>2131026</v>
      </c>
      <c r="I7" s="17" t="s">
        <v>22</v>
      </c>
      <c r="J7" s="9"/>
      <c r="K7" s="9"/>
      <c r="L7" s="9"/>
      <c r="O7"/>
    </row>
    <row r="8" spans="1:15" ht="24.95" customHeight="1" x14ac:dyDescent="0.2">
      <c r="A8" s="12" t="s">
        <v>2</v>
      </c>
      <c r="B8" s="13">
        <v>259</v>
      </c>
      <c r="C8" s="13">
        <v>496</v>
      </c>
      <c r="D8" s="13">
        <v>2186</v>
      </c>
      <c r="E8" s="13">
        <f t="shared" si="0"/>
        <v>2682</v>
      </c>
      <c r="F8" s="13">
        <v>493285</v>
      </c>
      <c r="G8" s="13">
        <v>926731</v>
      </c>
      <c r="H8" s="13">
        <v>3231540</v>
      </c>
      <c r="I8" s="14" t="s">
        <v>24</v>
      </c>
      <c r="J8" s="9"/>
      <c r="K8" s="9"/>
      <c r="L8" s="9"/>
      <c r="O8"/>
    </row>
    <row r="9" spans="1:15" ht="24.95" customHeight="1" x14ac:dyDescent="0.2">
      <c r="A9" s="15" t="s">
        <v>3</v>
      </c>
      <c r="B9" s="16">
        <v>1436</v>
      </c>
      <c r="C9" s="16">
        <v>5262</v>
      </c>
      <c r="D9" s="16">
        <v>2041</v>
      </c>
      <c r="E9" s="16">
        <f t="shared" si="0"/>
        <v>7303</v>
      </c>
      <c r="F9" s="16">
        <v>1068677</v>
      </c>
      <c r="G9" s="16">
        <v>2013132</v>
      </c>
      <c r="H9" s="16">
        <v>7323337</v>
      </c>
      <c r="I9" s="17" t="s">
        <v>25</v>
      </c>
      <c r="J9" s="9"/>
      <c r="K9" s="9"/>
      <c r="L9" s="9"/>
      <c r="O9"/>
    </row>
    <row r="10" spans="1:15" s="2" customFormat="1" ht="24.95" customHeight="1" x14ac:dyDescent="0.2">
      <c r="A10" s="12" t="s">
        <v>17</v>
      </c>
      <c r="B10" s="13">
        <v>149</v>
      </c>
      <c r="C10" s="13">
        <v>2086</v>
      </c>
      <c r="D10" s="13">
        <v>1391</v>
      </c>
      <c r="E10" s="13">
        <f t="shared" si="0"/>
        <v>3477</v>
      </c>
      <c r="F10" s="13">
        <v>136157</v>
      </c>
      <c r="G10" s="13">
        <v>926730</v>
      </c>
      <c r="H10" s="13">
        <v>3325870</v>
      </c>
      <c r="I10" s="14" t="s">
        <v>26</v>
      </c>
      <c r="J10" s="9"/>
      <c r="K10" s="9"/>
      <c r="L10" s="9"/>
      <c r="M10"/>
      <c r="N10"/>
      <c r="O10"/>
    </row>
    <row r="11" spans="1:15" s="2" customFormat="1" ht="24.95" customHeight="1" x14ac:dyDescent="0.2">
      <c r="A11" s="15" t="s">
        <v>4</v>
      </c>
      <c r="B11" s="16">
        <v>1229</v>
      </c>
      <c r="C11" s="16">
        <v>10242</v>
      </c>
      <c r="D11" s="16">
        <v>7532</v>
      </c>
      <c r="E11" s="16">
        <f t="shared" si="0"/>
        <v>17774</v>
      </c>
      <c r="F11" s="16">
        <v>3503166</v>
      </c>
      <c r="G11" s="16">
        <v>10019782</v>
      </c>
      <c r="H11" s="16">
        <v>18497120</v>
      </c>
      <c r="I11" s="17" t="s">
        <v>27</v>
      </c>
      <c r="J11" s="9"/>
      <c r="K11" s="9"/>
      <c r="L11" s="9"/>
      <c r="M11"/>
      <c r="N11"/>
      <c r="O11"/>
    </row>
    <row r="12" spans="1:15" s="2" customFormat="1" ht="24.95" customHeight="1" x14ac:dyDescent="0.2">
      <c r="A12" s="12" t="s">
        <v>5</v>
      </c>
      <c r="B12" s="13">
        <v>45</v>
      </c>
      <c r="C12" s="13">
        <v>542</v>
      </c>
      <c r="D12" s="13">
        <v>843</v>
      </c>
      <c r="E12" s="13">
        <f t="shared" si="0"/>
        <v>1385</v>
      </c>
      <c r="F12" s="13">
        <v>301139</v>
      </c>
      <c r="G12" s="13">
        <v>546064</v>
      </c>
      <c r="H12" s="13">
        <v>1993625</v>
      </c>
      <c r="I12" s="14" t="s">
        <v>28</v>
      </c>
      <c r="J12" s="9"/>
      <c r="K12" s="9"/>
      <c r="L12" s="9"/>
      <c r="M12"/>
      <c r="N12"/>
      <c r="O12"/>
    </row>
    <row r="13" spans="1:15" s="3" customFormat="1" ht="24.95" customHeight="1" x14ac:dyDescent="0.2">
      <c r="A13" s="15" t="s">
        <v>6</v>
      </c>
      <c r="B13" s="16">
        <v>13</v>
      </c>
      <c r="C13" s="16">
        <v>50</v>
      </c>
      <c r="D13" s="16">
        <v>251</v>
      </c>
      <c r="E13" s="16">
        <f t="shared" si="0"/>
        <v>301</v>
      </c>
      <c r="F13" s="16">
        <v>12486</v>
      </c>
      <c r="G13" s="16">
        <v>21173</v>
      </c>
      <c r="H13" s="16">
        <v>63218</v>
      </c>
      <c r="I13" s="17" t="s">
        <v>29</v>
      </c>
      <c r="J13" s="10"/>
      <c r="K13" s="10"/>
      <c r="L13" s="10"/>
      <c r="M13" s="4"/>
      <c r="N13" s="4"/>
      <c r="O13" s="4"/>
    </row>
    <row r="14" spans="1:15" s="2" customFormat="1" ht="24.95" customHeight="1" x14ac:dyDescent="0.2">
      <c r="A14" s="12" t="s">
        <v>7</v>
      </c>
      <c r="B14" s="13">
        <v>136</v>
      </c>
      <c r="C14" s="13">
        <v>546</v>
      </c>
      <c r="D14" s="13">
        <v>349</v>
      </c>
      <c r="E14" s="13">
        <f t="shared" si="0"/>
        <v>895</v>
      </c>
      <c r="F14" s="13">
        <v>36991</v>
      </c>
      <c r="G14" s="13">
        <v>52376</v>
      </c>
      <c r="H14" s="13">
        <v>168007</v>
      </c>
      <c r="I14" s="14" t="s">
        <v>30</v>
      </c>
      <c r="J14" s="9"/>
      <c r="K14" s="9"/>
      <c r="L14" s="9"/>
      <c r="M14"/>
      <c r="N14"/>
      <c r="O14"/>
    </row>
    <row r="15" spans="1:15" s="2" customFormat="1" ht="24.95" customHeight="1" x14ac:dyDescent="0.2">
      <c r="A15" s="15" t="s">
        <v>8</v>
      </c>
      <c r="B15" s="16">
        <v>269</v>
      </c>
      <c r="C15" s="16">
        <v>1579</v>
      </c>
      <c r="D15" s="16">
        <v>1035</v>
      </c>
      <c r="E15" s="16">
        <f t="shared" si="0"/>
        <v>2614</v>
      </c>
      <c r="F15" s="16">
        <v>108334</v>
      </c>
      <c r="G15" s="16">
        <v>176493</v>
      </c>
      <c r="H15" s="16">
        <v>610643</v>
      </c>
      <c r="I15" s="17" t="s">
        <v>31</v>
      </c>
      <c r="J15" s="9"/>
      <c r="K15" s="9"/>
      <c r="L15" s="9"/>
      <c r="M15"/>
      <c r="N15"/>
      <c r="O15"/>
    </row>
    <row r="16" spans="1:15" s="2" customFormat="1" ht="24.95" customHeight="1" x14ac:dyDescent="0.2">
      <c r="A16" s="12" t="s">
        <v>9</v>
      </c>
      <c r="B16" s="13">
        <v>21</v>
      </c>
      <c r="C16" s="13">
        <v>286</v>
      </c>
      <c r="D16" s="13">
        <v>32</v>
      </c>
      <c r="E16" s="13">
        <f t="shared" si="0"/>
        <v>318</v>
      </c>
      <c r="F16" s="13">
        <v>7485</v>
      </c>
      <c r="G16" s="13">
        <v>11427</v>
      </c>
      <c r="H16" s="13">
        <v>45338</v>
      </c>
      <c r="I16" s="14" t="s">
        <v>32</v>
      </c>
      <c r="J16" s="9"/>
      <c r="K16" s="9"/>
      <c r="L16" s="9"/>
      <c r="M16"/>
      <c r="N16"/>
      <c r="O16"/>
    </row>
    <row r="17" spans="1:15" s="2" customFormat="1" ht="24.95" customHeight="1" x14ac:dyDescent="0.2">
      <c r="A17" s="15" t="s">
        <v>10</v>
      </c>
      <c r="B17" s="16">
        <v>38</v>
      </c>
      <c r="C17" s="16">
        <v>193</v>
      </c>
      <c r="D17" s="16">
        <v>129</v>
      </c>
      <c r="E17" s="16">
        <f t="shared" si="0"/>
        <v>322</v>
      </c>
      <c r="F17" s="16">
        <v>9231</v>
      </c>
      <c r="G17" s="16">
        <v>15871</v>
      </c>
      <c r="H17" s="16">
        <v>62464</v>
      </c>
      <c r="I17" s="17" t="s">
        <v>33</v>
      </c>
      <c r="J17" s="9"/>
      <c r="K17" s="9"/>
      <c r="L17" s="9"/>
      <c r="M17"/>
      <c r="N17"/>
      <c r="O17"/>
    </row>
    <row r="18" spans="1:15" s="2" customFormat="1" ht="24.95" customHeight="1" x14ac:dyDescent="0.2">
      <c r="A18" s="12" t="s">
        <v>11</v>
      </c>
      <c r="B18" s="13">
        <v>17</v>
      </c>
      <c r="C18" s="13">
        <v>137</v>
      </c>
      <c r="D18" s="13">
        <v>163</v>
      </c>
      <c r="E18" s="13">
        <f t="shared" si="0"/>
        <v>300</v>
      </c>
      <c r="F18" s="13">
        <v>9106</v>
      </c>
      <c r="G18" s="13">
        <v>16824</v>
      </c>
      <c r="H18" s="13">
        <v>57725</v>
      </c>
      <c r="I18" s="14" t="s">
        <v>34</v>
      </c>
      <c r="J18" s="9"/>
      <c r="K18" s="9"/>
      <c r="L18" s="9"/>
      <c r="M18"/>
      <c r="N18"/>
      <c r="O18"/>
    </row>
    <row r="19" spans="1:15" s="2" customFormat="1" ht="24.95" customHeight="1" x14ac:dyDescent="0.2">
      <c r="A19" s="15" t="s">
        <v>12</v>
      </c>
      <c r="B19" s="16">
        <v>37</v>
      </c>
      <c r="C19" s="16">
        <v>213</v>
      </c>
      <c r="D19" s="16">
        <v>225</v>
      </c>
      <c r="E19" s="16">
        <f t="shared" si="0"/>
        <v>438</v>
      </c>
      <c r="F19" s="16">
        <v>12089</v>
      </c>
      <c r="G19" s="16">
        <v>23172</v>
      </c>
      <c r="H19" s="16">
        <v>67849</v>
      </c>
      <c r="I19" s="17" t="s">
        <v>35</v>
      </c>
      <c r="J19" s="9"/>
      <c r="K19" s="9"/>
      <c r="L19" s="9"/>
      <c r="M19"/>
      <c r="N19"/>
      <c r="O19"/>
    </row>
    <row r="20" spans="1:15" s="2" customFormat="1" ht="32.25" customHeight="1" x14ac:dyDescent="0.2">
      <c r="A20" s="18" t="s">
        <v>13</v>
      </c>
      <c r="B20" s="19">
        <f t="shared" ref="B20:H20" si="1">SUM(B6:B19)</f>
        <v>6659</v>
      </c>
      <c r="C20" s="19">
        <f t="shared" si="1"/>
        <v>82218</v>
      </c>
      <c r="D20" s="19">
        <f t="shared" si="1"/>
        <v>31102</v>
      </c>
      <c r="E20" s="19">
        <f>SUM(E6:E19)</f>
        <v>113320</v>
      </c>
      <c r="F20" s="19">
        <f>SUM(F6:F19)</f>
        <v>23181795</v>
      </c>
      <c r="G20" s="19">
        <f t="shared" si="1"/>
        <v>49623534</v>
      </c>
      <c r="H20" s="19">
        <f t="shared" si="1"/>
        <v>173200705</v>
      </c>
      <c r="I20" s="20" t="s">
        <v>37</v>
      </c>
      <c r="J20" s="9"/>
      <c r="K20" s="9"/>
      <c r="L20" s="9"/>
      <c r="M20"/>
      <c r="N20"/>
      <c r="O20"/>
    </row>
    <row r="21" spans="1:15" s="31" customFormat="1" ht="12" x14ac:dyDescent="0.3">
      <c r="A21" s="29" t="s">
        <v>46</v>
      </c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0"/>
      <c r="O21" s="32"/>
    </row>
    <row r="22" spans="1:15" ht="18" x14ac:dyDescent="0.45">
      <c r="A22" s="21"/>
      <c r="B22" s="21"/>
      <c r="C22" s="21"/>
      <c r="D22" s="21"/>
      <c r="E22" s="21"/>
      <c r="F22" s="22"/>
      <c r="G22" s="22"/>
      <c r="H22" s="22"/>
      <c r="I22" s="22"/>
      <c r="J22" s="11"/>
      <c r="K22" s="11"/>
      <c r="L22" s="11"/>
      <c r="M22" s="1"/>
      <c r="N22" s="1"/>
    </row>
    <row r="23" spans="1:15" x14ac:dyDescent="0.2">
      <c r="A23" s="9"/>
      <c r="B23" s="9"/>
      <c r="C23" s="9"/>
      <c r="D23" s="9"/>
      <c r="E23" s="9"/>
      <c r="F23" s="11"/>
      <c r="G23" s="11"/>
      <c r="H23" s="9"/>
      <c r="I23" s="9"/>
      <c r="J23" s="9"/>
      <c r="K23" s="9"/>
      <c r="L23" s="9"/>
    </row>
    <row r="24" spans="1:1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mergeCells count="9">
    <mergeCell ref="A1:I1"/>
    <mergeCell ref="A2:I2"/>
    <mergeCell ref="I3:I5"/>
    <mergeCell ref="A3:A5"/>
    <mergeCell ref="C3:E3"/>
    <mergeCell ref="H3:H4"/>
    <mergeCell ref="G3:G4"/>
    <mergeCell ref="F3:F4"/>
    <mergeCell ref="B3:B4"/>
  </mergeCells>
  <printOptions horizontalCentered="1"/>
  <pageMargins left="0.11811023622047245" right="0.11811023622047245" top="0.74803149606299213" bottom="0.74803149606299213" header="0.31496062992125984" footer="0.31496062992125984"/>
  <pageSetup scale="77" orientation="landscape" r:id="rId1"/>
  <colBreaks count="2" manualBreakCount="2">
    <brk id="9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2018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2019-10-09T09:21:18Z</dcterms:modified>
</cp:coreProperties>
</file>