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335" activeTab="0"/>
  </bookViews>
  <sheets>
    <sheet name="ورقة1" sheetId="1" r:id="rId1"/>
  </sheets>
  <definedNames>
    <definedName name="_xlnm.Print_Area" localSheetId="0">'ورقة1'!$A$1:$Q$26</definedName>
  </definedNames>
  <calcPr fullCalcOnLoad="1"/>
</workbook>
</file>

<file path=xl/sharedStrings.xml><?xml version="1.0" encoding="utf-8"?>
<sst xmlns="http://schemas.openxmlformats.org/spreadsheetml/2006/main" count="66" uniqueCount="54">
  <si>
    <t>المجموع</t>
  </si>
  <si>
    <t>Total</t>
  </si>
  <si>
    <t>End</t>
  </si>
  <si>
    <t>Mid</t>
  </si>
  <si>
    <t>Foreign</t>
  </si>
  <si>
    <t>الودائع</t>
  </si>
  <si>
    <t>اعتمادية</t>
  </si>
  <si>
    <t>Currency</t>
  </si>
  <si>
    <t>الحكومية</t>
  </si>
  <si>
    <t>المصالح</t>
  </si>
  <si>
    <t>نقدية</t>
  </si>
  <si>
    <t>Monetary</t>
  </si>
  <si>
    <t>Individuals</t>
  </si>
  <si>
    <t>Quasi Monetary</t>
  </si>
  <si>
    <t xml:space="preserve">تحويلات </t>
  </si>
  <si>
    <t>قائمة</t>
  </si>
  <si>
    <t xml:space="preserve">عملة </t>
  </si>
  <si>
    <t>ولأجل</t>
  </si>
  <si>
    <t xml:space="preserve">ادخارية </t>
  </si>
  <si>
    <t xml:space="preserve">الشركات </t>
  </si>
  <si>
    <t>Deposits</t>
  </si>
  <si>
    <t>Companies &amp;</t>
  </si>
  <si>
    <t>المصدر : مؤسسة النقد العربي السعودي</t>
  </si>
  <si>
    <t xml:space="preserve">عمليات إعادة </t>
  </si>
  <si>
    <t>الشراء</t>
  </si>
  <si>
    <t>Table 11 - 18B</t>
  </si>
  <si>
    <t>جدول 11 - 18 ب</t>
  </si>
  <si>
    <t>مستنديه</t>
  </si>
  <si>
    <t xml:space="preserve">شبه نقدية   </t>
  </si>
  <si>
    <t>المالية</t>
  </si>
  <si>
    <t>Finance</t>
  </si>
  <si>
    <t>Capital &amp; Reserve</t>
  </si>
  <si>
    <t>Other Liabilities</t>
  </si>
  <si>
    <t>أجنبية</t>
  </si>
  <si>
    <t>والأفراد</t>
  </si>
  <si>
    <t>مجموع الموجودات
والمطلوبات</t>
  </si>
  <si>
    <t>مطلوبات بالعملة
الأجنبية</t>
  </si>
  <si>
    <t xml:space="preserve"> التاريخ
Date</t>
  </si>
  <si>
    <t>المركز المالي الموحد للبنوك التجارية : 
المطلوبات الفترة من 2012 إلى 2016 م ( بمليون الريال )</t>
  </si>
  <si>
    <t xml:space="preserve">Total value of Accounts
 &amp; Assets
</t>
  </si>
  <si>
    <t>Liabilities</t>
  </si>
  <si>
    <t>Foreign Currency Liabilities</t>
  </si>
  <si>
    <t>Outstanding Remittances</t>
  </si>
  <si>
    <t xml:space="preserve">Repurchase Transations </t>
  </si>
  <si>
    <t>Commercial letters of credit</t>
  </si>
  <si>
    <t>Saving and Term Deposits</t>
  </si>
  <si>
    <t>Gov't Entities</t>
  </si>
  <si>
    <t>Source : Saudi Arabian Monetary Authority (SAMA)</t>
  </si>
  <si>
    <t>Contra Accounts</t>
  </si>
  <si>
    <t>حسابات نظامية</t>
  </si>
  <si>
    <t>مطلوبات أخرى</t>
  </si>
  <si>
    <t>مطلوبات للمؤسسة</t>
  </si>
  <si>
    <t>رأس المال والاحتياطي</t>
  </si>
  <si>
    <t>Consolidated Statement of Financial Position (CSFP) For Banks: Liabilities in the Period 2012-2016 A.D (S.R Million)</t>
  </si>
</sst>
</file>

<file path=xl/styles.xml><?xml version="1.0" encoding="utf-8"?>
<styleSheet xmlns="http://schemas.openxmlformats.org/spreadsheetml/2006/main">
  <numFmts count="4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_);\(#,##0.0\)"/>
    <numFmt numFmtId="187" formatCode="0.0"/>
    <numFmt numFmtId="188" formatCode="#,##0.0_-;#,##0.0\-"/>
    <numFmt numFmtId="189" formatCode="0.000"/>
    <numFmt numFmtId="190" formatCode="#,##0.00_ ;\-#,##0.0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نعم&quot;\,\ &quot;نعم&quot;\,\ &quot;لا&quot;"/>
    <numFmt numFmtId="196" formatCode="&quot;تشغيل&quot;\,\ &quot;تشغيل&quot;\,\ &quot;إيقاف تشغيل&quot;"/>
  </numFmts>
  <fonts count="56">
    <font>
      <sz val="10"/>
      <name val="Arial (Arabic)"/>
      <family val="0"/>
    </font>
    <font>
      <sz val="10"/>
      <name val="Frutiger LT Arabic 55 Roman"/>
      <family val="0"/>
    </font>
    <font>
      <sz val="6"/>
      <name val="Frutiger LT Arabic 55 Roman"/>
      <family val="0"/>
    </font>
    <font>
      <sz val="8"/>
      <name val="Frutiger LT Arabic 55 Roman"/>
      <family val="0"/>
    </font>
    <font>
      <sz val="7"/>
      <name val="Frutiger LT Arabic 55 Roman"/>
      <family val="0"/>
    </font>
    <font>
      <sz val="9"/>
      <name val="Frutiger LT Arabic 55 Roman"/>
      <family val="0"/>
    </font>
    <font>
      <sz val="14"/>
      <name val="Frutiger LT Arabic 55 Roman"/>
      <family val="0"/>
    </font>
    <font>
      <b/>
      <sz val="14"/>
      <name val="Frutiger LT Arabic 55 Roman"/>
      <family val="0"/>
    </font>
    <font>
      <sz val="11"/>
      <name val="Frutiger LT Arabic 55 Roman"/>
      <family val="0"/>
    </font>
    <font>
      <b/>
      <sz val="11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 (Arabic)"/>
      <family val="0"/>
    </font>
    <font>
      <u val="single"/>
      <sz val="10"/>
      <color indexed="12"/>
      <name val="Arial (Arabic)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8"/>
      <color indexed="55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(Arabic)"/>
      <family val="0"/>
    </font>
    <font>
      <u val="single"/>
      <sz val="10"/>
      <color theme="10"/>
      <name val="Arial (Arabic)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Frutiger LT Arabic 55 Roman"/>
      <family val="0"/>
    </font>
    <font>
      <sz val="10"/>
      <color rgb="FF31869B"/>
      <name val="Frutiger LT Arabic 55 Roman"/>
      <family val="0"/>
    </font>
    <font>
      <sz val="8"/>
      <color rgb="FF8C96A7"/>
      <name val="Frutiger LT Arabic 55 Roman"/>
      <family val="0"/>
    </font>
    <font>
      <sz val="12"/>
      <color rgb="FF474D9B"/>
      <name val="Frutiger LT Arabic 45 Ligh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medium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medium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0" borderId="2" applyNumberFormat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vertical="center"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 readingOrder="1"/>
    </xf>
    <xf numFmtId="0" fontId="54" fillId="0" borderId="0" xfId="0" applyFont="1" applyFill="1" applyAlignment="1">
      <alignment vertical="center"/>
    </xf>
    <xf numFmtId="0" fontId="54" fillId="0" borderId="0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/>
    </xf>
    <xf numFmtId="0" fontId="1" fillId="34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1" fontId="1" fillId="35" borderId="12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 wrapText="1" shrinkToFit="1"/>
    </xf>
    <xf numFmtId="0" fontId="55" fillId="0" borderId="0" xfId="0" applyFont="1" applyAlignment="1">
      <alignment horizontal="center" vertical="center" wrapText="1" shrinkToFi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right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 readingOrder="1"/>
    </xf>
    <xf numFmtId="0" fontId="52" fillId="33" borderId="1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/>
    </xf>
    <xf numFmtId="0" fontId="54" fillId="0" borderId="20" xfId="0" applyFont="1" applyFill="1" applyBorder="1" applyAlignment="1">
      <alignment vertic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 shrinkToFit="1"/>
    </xf>
    <xf numFmtId="0" fontId="52" fillId="33" borderId="21" xfId="0" applyFont="1" applyFill="1" applyBorder="1" applyAlignment="1">
      <alignment horizontal="center" vertical="center" wrapText="1" shrinkToFi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rightToLeft="1" tabSelected="1" zoomScale="80" zoomScaleNormal="80" zoomScaleSheetLayoutView="80" zoomScalePageLayoutView="0" workbookViewId="0" topLeftCell="A1">
      <selection activeCell="M6" sqref="M6"/>
    </sheetView>
  </sheetViews>
  <sheetFormatPr defaultColWidth="9.00390625" defaultRowHeight="12.75"/>
  <cols>
    <col min="1" max="1" width="12.75390625" style="1" customWidth="1"/>
    <col min="2" max="12" width="13.75390625" style="1" customWidth="1"/>
    <col min="13" max="13" width="10.75390625" style="1" customWidth="1"/>
    <col min="14" max="15" width="13.75390625" style="1" customWidth="1"/>
    <col min="16" max="17" width="10.75390625" style="1" customWidth="1"/>
    <col min="18" max="16384" width="9.125" style="1" customWidth="1"/>
  </cols>
  <sheetData>
    <row r="1" spans="1:18" s="16" customFormat="1" ht="15">
      <c r="A1" s="23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6" t="s">
        <v>30</v>
      </c>
      <c r="R1" s="15"/>
    </row>
    <row r="2" spans="1:18" s="14" customFormat="1" ht="45" customHeight="1">
      <c r="A2" s="49" t="s">
        <v>38</v>
      </c>
      <c r="B2" s="49"/>
      <c r="C2" s="49"/>
      <c r="D2" s="49"/>
      <c r="E2" s="49"/>
      <c r="F2" s="49"/>
      <c r="G2" s="49"/>
      <c r="I2" s="35"/>
      <c r="J2" s="36" t="s">
        <v>53</v>
      </c>
      <c r="K2" s="36"/>
      <c r="L2" s="36"/>
      <c r="M2" s="36"/>
      <c r="N2" s="36"/>
      <c r="O2" s="36"/>
      <c r="P2" s="36"/>
      <c r="Q2" s="36"/>
      <c r="R2" s="13"/>
    </row>
    <row r="3" spans="1:17" s="17" customFormat="1" ht="13.5" thickBot="1">
      <c r="A3" s="52" t="s">
        <v>26</v>
      </c>
      <c r="B3" s="52"/>
      <c r="C3" s="27"/>
      <c r="D3" s="27"/>
      <c r="E3" s="27"/>
      <c r="F3" s="27"/>
      <c r="G3" s="37"/>
      <c r="H3" s="37"/>
      <c r="I3" s="37"/>
      <c r="J3" s="37"/>
      <c r="K3" s="27"/>
      <c r="L3" s="27"/>
      <c r="M3" s="27"/>
      <c r="N3" s="27"/>
      <c r="O3" s="27"/>
      <c r="P3" s="53" t="s">
        <v>25</v>
      </c>
      <c r="Q3" s="53"/>
    </row>
    <row r="4" spans="1:17" s="2" customFormat="1" ht="17.25" customHeight="1">
      <c r="A4" s="41" t="s">
        <v>37</v>
      </c>
      <c r="B4" s="41" t="s">
        <v>49</v>
      </c>
      <c r="C4" s="39" t="s">
        <v>35</v>
      </c>
      <c r="D4" s="39" t="s">
        <v>50</v>
      </c>
      <c r="E4" s="39" t="s">
        <v>51</v>
      </c>
      <c r="F4" s="39" t="s">
        <v>52</v>
      </c>
      <c r="G4" s="39" t="s">
        <v>36</v>
      </c>
      <c r="H4" s="47" t="s">
        <v>5</v>
      </c>
      <c r="I4" s="48"/>
      <c r="J4" s="48"/>
      <c r="K4" s="48"/>
      <c r="L4" s="48" t="s">
        <v>20</v>
      </c>
      <c r="M4" s="48"/>
      <c r="N4" s="48"/>
      <c r="O4" s="48"/>
      <c r="P4" s="48"/>
      <c r="Q4" s="51"/>
    </row>
    <row r="5" spans="1:17" s="2" customFormat="1" ht="21" customHeight="1">
      <c r="A5" s="40"/>
      <c r="B5" s="40"/>
      <c r="C5" s="40"/>
      <c r="D5" s="40"/>
      <c r="E5" s="40"/>
      <c r="F5" s="40"/>
      <c r="G5" s="40"/>
      <c r="H5" s="46" t="s">
        <v>28</v>
      </c>
      <c r="I5" s="44"/>
      <c r="J5" s="44"/>
      <c r="K5" s="44" t="s">
        <v>13</v>
      </c>
      <c r="L5" s="44"/>
      <c r="M5" s="45"/>
      <c r="N5" s="21" t="s">
        <v>10</v>
      </c>
      <c r="O5" s="44" t="s">
        <v>11</v>
      </c>
      <c r="P5" s="45"/>
      <c r="Q5" s="40" t="s">
        <v>0</v>
      </c>
    </row>
    <row r="6" spans="1:17" s="2" customFormat="1" ht="21" customHeight="1">
      <c r="A6" s="40"/>
      <c r="B6" s="40"/>
      <c r="C6" s="40"/>
      <c r="D6" s="40"/>
      <c r="E6" s="40"/>
      <c r="F6" s="40"/>
      <c r="G6" s="40"/>
      <c r="H6" s="22" t="s">
        <v>14</v>
      </c>
      <c r="I6" s="18" t="s">
        <v>23</v>
      </c>
      <c r="J6" s="19" t="s">
        <v>6</v>
      </c>
      <c r="K6" s="19" t="s">
        <v>16</v>
      </c>
      <c r="L6" s="19" t="s">
        <v>18</v>
      </c>
      <c r="M6" s="19"/>
      <c r="N6" s="19" t="s">
        <v>9</v>
      </c>
      <c r="O6" s="19" t="s">
        <v>19</v>
      </c>
      <c r="P6" s="40" t="s">
        <v>0</v>
      </c>
      <c r="Q6" s="40"/>
    </row>
    <row r="7" spans="1:17" s="2" customFormat="1" ht="21" customHeight="1">
      <c r="A7" s="40"/>
      <c r="B7" s="40" t="s">
        <v>48</v>
      </c>
      <c r="C7" s="50" t="s">
        <v>39</v>
      </c>
      <c r="D7" s="40" t="s">
        <v>32</v>
      </c>
      <c r="E7" s="40" t="s">
        <v>40</v>
      </c>
      <c r="F7" s="40" t="s">
        <v>31</v>
      </c>
      <c r="G7" s="40" t="s">
        <v>41</v>
      </c>
      <c r="H7" s="22" t="s">
        <v>15</v>
      </c>
      <c r="I7" s="18" t="s">
        <v>24</v>
      </c>
      <c r="J7" s="19" t="s">
        <v>27</v>
      </c>
      <c r="K7" s="19" t="s">
        <v>33</v>
      </c>
      <c r="L7" s="19" t="s">
        <v>17</v>
      </c>
      <c r="M7" s="19" t="s">
        <v>0</v>
      </c>
      <c r="N7" s="19" t="s">
        <v>8</v>
      </c>
      <c r="O7" s="19" t="s">
        <v>34</v>
      </c>
      <c r="P7" s="40"/>
      <c r="Q7" s="40"/>
    </row>
    <row r="8" spans="1:17" s="2" customFormat="1" ht="21" customHeight="1">
      <c r="A8" s="40"/>
      <c r="B8" s="40"/>
      <c r="C8" s="50"/>
      <c r="D8" s="40"/>
      <c r="E8" s="40"/>
      <c r="F8" s="40"/>
      <c r="G8" s="40"/>
      <c r="H8" s="40" t="s">
        <v>42</v>
      </c>
      <c r="I8" s="55" t="s">
        <v>43</v>
      </c>
      <c r="J8" s="40" t="s">
        <v>44</v>
      </c>
      <c r="K8" s="19" t="s">
        <v>4</v>
      </c>
      <c r="L8" s="40" t="s">
        <v>45</v>
      </c>
      <c r="M8" s="40" t="s">
        <v>1</v>
      </c>
      <c r="N8" s="40" t="s">
        <v>46</v>
      </c>
      <c r="O8" s="20" t="s">
        <v>21</v>
      </c>
      <c r="P8" s="40" t="s">
        <v>1</v>
      </c>
      <c r="Q8" s="40" t="s">
        <v>1</v>
      </c>
    </row>
    <row r="9" spans="1:17" s="2" customFormat="1" ht="33.75" customHeight="1">
      <c r="A9" s="40"/>
      <c r="B9" s="40"/>
      <c r="C9" s="50"/>
      <c r="D9" s="40"/>
      <c r="E9" s="40"/>
      <c r="F9" s="40"/>
      <c r="G9" s="40"/>
      <c r="H9" s="54"/>
      <c r="I9" s="56"/>
      <c r="J9" s="40"/>
      <c r="K9" s="20" t="s">
        <v>7</v>
      </c>
      <c r="L9" s="40"/>
      <c r="M9" s="40"/>
      <c r="N9" s="40"/>
      <c r="O9" s="20" t="s">
        <v>12</v>
      </c>
      <c r="P9" s="40"/>
      <c r="Q9" s="40"/>
    </row>
    <row r="10" spans="1:17" ht="19.5" customHeight="1">
      <c r="A10" s="32">
        <v>2012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9.5" customHeight="1">
      <c r="A11" s="33" t="s">
        <v>3</v>
      </c>
      <c r="B11" s="34">
        <v>1690886</v>
      </c>
      <c r="C11" s="34">
        <v>1619569</v>
      </c>
      <c r="D11" s="34">
        <f aca="true" t="shared" si="0" ref="D11:D21">C11-(Q11+G11+F11+E11)</f>
        <v>149794</v>
      </c>
      <c r="E11" s="34">
        <v>1185</v>
      </c>
      <c r="F11" s="34">
        <v>229622</v>
      </c>
      <c r="G11" s="34">
        <v>78455</v>
      </c>
      <c r="H11" s="34">
        <v>11916</v>
      </c>
      <c r="I11" s="34">
        <v>10</v>
      </c>
      <c r="J11" s="34">
        <v>7674</v>
      </c>
      <c r="K11" s="34">
        <v>145953</v>
      </c>
      <c r="L11" s="34">
        <v>308977</v>
      </c>
      <c r="M11" s="33">
        <f>SUM(H11:L11)</f>
        <v>474530</v>
      </c>
      <c r="N11" s="34">
        <v>39396</v>
      </c>
      <c r="O11" s="34">
        <v>646587</v>
      </c>
      <c r="P11" s="33">
        <f>SUM(N11:O11)</f>
        <v>685983</v>
      </c>
      <c r="Q11" s="33">
        <f>SUM(M11+P11)</f>
        <v>1160513</v>
      </c>
    </row>
    <row r="12" spans="1:17" ht="19.5" customHeight="1">
      <c r="A12" s="33" t="s">
        <v>2</v>
      </c>
      <c r="B12" s="34">
        <v>1589394</v>
      </c>
      <c r="C12" s="34">
        <v>1734141</v>
      </c>
      <c r="D12" s="34">
        <f t="shared" si="0"/>
        <v>150124</v>
      </c>
      <c r="E12" s="34">
        <v>1010</v>
      </c>
      <c r="F12" s="34">
        <v>243002</v>
      </c>
      <c r="G12" s="34">
        <v>79396</v>
      </c>
      <c r="H12" s="34">
        <v>12958</v>
      </c>
      <c r="I12" s="34">
        <v>10</v>
      </c>
      <c r="J12" s="34">
        <v>9849</v>
      </c>
      <c r="K12" s="34">
        <v>159394</v>
      </c>
      <c r="L12" s="34">
        <v>324428</v>
      </c>
      <c r="M12" s="33">
        <f>SUM(H12:L12)</f>
        <v>506639</v>
      </c>
      <c r="N12" s="34">
        <v>58749</v>
      </c>
      <c r="O12" s="34">
        <v>695221</v>
      </c>
      <c r="P12" s="33">
        <f>SUM(N12:O12)</f>
        <v>753970</v>
      </c>
      <c r="Q12" s="33">
        <f>SUM(M12+P12)</f>
        <v>1260609</v>
      </c>
    </row>
    <row r="13" spans="1:17" ht="19.5" customHeight="1">
      <c r="A13" s="32">
        <v>2013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19.5" customHeight="1">
      <c r="A14" s="33" t="s">
        <v>3</v>
      </c>
      <c r="B14" s="34">
        <v>1737751</v>
      </c>
      <c r="C14" s="34">
        <v>1807639.4070000004</v>
      </c>
      <c r="D14" s="34">
        <f t="shared" si="0"/>
        <v>153216.40700000036</v>
      </c>
      <c r="E14" s="34">
        <v>746</v>
      </c>
      <c r="F14" s="34">
        <v>250770</v>
      </c>
      <c r="G14" s="34">
        <v>75418</v>
      </c>
      <c r="H14" s="34">
        <v>15906</v>
      </c>
      <c r="I14" s="34">
        <v>10</v>
      </c>
      <c r="J14" s="34">
        <v>9400</v>
      </c>
      <c r="K14" s="34">
        <v>159695</v>
      </c>
      <c r="L14" s="34">
        <v>319381</v>
      </c>
      <c r="M14" s="33">
        <f>SUM(H14:L14)</f>
        <v>504392</v>
      </c>
      <c r="N14" s="34">
        <v>72534</v>
      </c>
      <c r="O14" s="34">
        <v>750563</v>
      </c>
      <c r="P14" s="33">
        <f>SUM(N14:O14)</f>
        <v>823097</v>
      </c>
      <c r="Q14" s="33">
        <f>SUM(M14+P14)</f>
        <v>1327489</v>
      </c>
    </row>
    <row r="15" spans="1:17" ht="19.5" customHeight="1">
      <c r="A15" s="33" t="s">
        <v>2</v>
      </c>
      <c r="B15" s="34">
        <v>1718878</v>
      </c>
      <c r="C15" s="34">
        <v>1893283.2090000003</v>
      </c>
      <c r="D15" s="34">
        <f t="shared" si="0"/>
        <v>153935.20900000026</v>
      </c>
      <c r="E15" s="34">
        <v>1417</v>
      </c>
      <c r="F15" s="34">
        <v>261547</v>
      </c>
      <c r="G15" s="34">
        <v>74405</v>
      </c>
      <c r="H15" s="34">
        <v>16255</v>
      </c>
      <c r="I15" s="34">
        <v>35</v>
      </c>
      <c r="J15" s="34">
        <v>12812</v>
      </c>
      <c r="K15" s="34">
        <v>170562</v>
      </c>
      <c r="L15" s="34">
        <v>345035</v>
      </c>
      <c r="M15" s="33">
        <f>SUM(H15:L15)</f>
        <v>544699</v>
      </c>
      <c r="N15" s="34">
        <v>55699</v>
      </c>
      <c r="O15" s="34">
        <v>801581</v>
      </c>
      <c r="P15" s="33">
        <f>SUM(N15:O15)</f>
        <v>857280</v>
      </c>
      <c r="Q15" s="33">
        <f>SUM(M15+P15)</f>
        <v>1401979</v>
      </c>
    </row>
    <row r="16" spans="1:17" ht="19.5" customHeight="1">
      <c r="A16" s="32">
        <v>2014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19.5" customHeight="1">
      <c r="A17" s="33" t="s">
        <v>3</v>
      </c>
      <c r="B17" s="34">
        <v>2078439.617</v>
      </c>
      <c r="C17" s="34">
        <v>2031721.6309999998</v>
      </c>
      <c r="D17" s="34">
        <f t="shared" si="0"/>
        <v>184907.72699999996</v>
      </c>
      <c r="E17" s="34">
        <v>1305.714</v>
      </c>
      <c r="F17" s="34">
        <v>275303.521</v>
      </c>
      <c r="G17" s="34">
        <v>74743.359</v>
      </c>
      <c r="H17" s="34">
        <v>16361.534</v>
      </c>
      <c r="I17" s="34">
        <v>10</v>
      </c>
      <c r="J17" s="34">
        <v>11053.137</v>
      </c>
      <c r="K17" s="34">
        <v>168781.197</v>
      </c>
      <c r="L17" s="34">
        <v>360199.29299999995</v>
      </c>
      <c r="M17" s="33">
        <f>SUM(H17:L17)</f>
        <v>556405.161</v>
      </c>
      <c r="N17" s="34">
        <v>58637.793</v>
      </c>
      <c r="O17" s="34">
        <v>880418.356</v>
      </c>
      <c r="P17" s="34">
        <f>SUM(N17:O17)</f>
        <v>939056.149</v>
      </c>
      <c r="Q17" s="34">
        <f>SUM(M17+P17)</f>
        <v>1495461.31</v>
      </c>
    </row>
    <row r="18" spans="1:17" ht="19.5" customHeight="1">
      <c r="A18" s="33" t="s">
        <v>2</v>
      </c>
      <c r="B18" s="34">
        <v>2137005.2559999996</v>
      </c>
      <c r="C18" s="34">
        <v>2132576.5140000004</v>
      </c>
      <c r="D18" s="34">
        <f t="shared" si="0"/>
        <v>175393.4890000003</v>
      </c>
      <c r="E18" s="34">
        <v>1057.7350000000001</v>
      </c>
      <c r="F18" s="34">
        <v>288269.869</v>
      </c>
      <c r="G18" s="34">
        <v>92276.633</v>
      </c>
      <c r="H18" s="34">
        <v>16149.851</v>
      </c>
      <c r="I18" s="34">
        <v>70</v>
      </c>
      <c r="J18" s="34">
        <v>14027.949</v>
      </c>
      <c r="K18" s="34">
        <v>157413.695</v>
      </c>
      <c r="L18" s="34">
        <v>398743.281</v>
      </c>
      <c r="M18" s="33">
        <f>SUM(H18:L18)</f>
        <v>586404.7760000001</v>
      </c>
      <c r="N18" s="34">
        <v>59128.71</v>
      </c>
      <c r="O18" s="34">
        <v>930045.302</v>
      </c>
      <c r="P18" s="34">
        <f>SUM(N18:O18)</f>
        <v>989174.012</v>
      </c>
      <c r="Q18" s="34">
        <f>SUM(M18+P18)</f>
        <v>1575578.7880000002</v>
      </c>
    </row>
    <row r="19" spans="1:17" s="4" customFormat="1" ht="19.5" customHeight="1">
      <c r="A19" s="32">
        <v>2015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s="4" customFormat="1" ht="19.5" customHeight="1">
      <c r="A20" s="33" t="s">
        <v>3</v>
      </c>
      <c r="B20" s="34">
        <v>2418117.754</v>
      </c>
      <c r="C20" s="34">
        <v>2210113.2240000004</v>
      </c>
      <c r="D20" s="34">
        <f t="shared" si="0"/>
        <v>184427.6360000004</v>
      </c>
      <c r="E20" s="34">
        <v>3870.958</v>
      </c>
      <c r="F20" s="34">
        <v>301618.573</v>
      </c>
      <c r="G20" s="34">
        <v>74095.083</v>
      </c>
      <c r="H20" s="34">
        <v>18039.135</v>
      </c>
      <c r="I20" s="34">
        <v>10</v>
      </c>
      <c r="J20" s="34">
        <v>12610.798</v>
      </c>
      <c r="K20" s="34">
        <v>159394.11899999998</v>
      </c>
      <c r="L20" s="34">
        <v>373016.144</v>
      </c>
      <c r="M20" s="33">
        <f>SUM(H20:L20)</f>
        <v>563070.196</v>
      </c>
      <c r="N20" s="34">
        <v>85168.106</v>
      </c>
      <c r="O20" s="34">
        <v>997862.672</v>
      </c>
      <c r="P20" s="34">
        <f>SUM(N20:O20)</f>
        <v>1083030.778</v>
      </c>
      <c r="Q20" s="34">
        <f>SUM(M20+P20)</f>
        <v>1646100.974</v>
      </c>
    </row>
    <row r="21" spans="1:17" ht="19.5" customHeight="1">
      <c r="A21" s="33" t="s">
        <v>2</v>
      </c>
      <c r="B21" s="34">
        <v>2226212.027</v>
      </c>
      <c r="C21" s="34">
        <v>2208768.3819999998</v>
      </c>
      <c r="D21" s="34">
        <f t="shared" si="0"/>
        <v>193721.0049999999</v>
      </c>
      <c r="E21" s="34">
        <v>5461.343000000001</v>
      </c>
      <c r="F21" s="34">
        <v>313646.922</v>
      </c>
      <c r="G21" s="34">
        <v>91171.38</v>
      </c>
      <c r="H21" s="34">
        <v>16749.007</v>
      </c>
      <c r="I21" s="34">
        <v>13.89</v>
      </c>
      <c r="J21" s="34">
        <v>16283.526</v>
      </c>
      <c r="K21" s="34">
        <v>160989.249</v>
      </c>
      <c r="L21" s="34">
        <v>434500.87</v>
      </c>
      <c r="M21" s="34">
        <f>SUM(H21:L21)</f>
        <v>628536.542</v>
      </c>
      <c r="N21" s="34">
        <v>52098.921</v>
      </c>
      <c r="O21" s="34">
        <v>924132.269</v>
      </c>
      <c r="P21" s="34">
        <f>SUM(N21:O21)</f>
        <v>976231.19</v>
      </c>
      <c r="Q21" s="34">
        <f>SUM(M21+P21)</f>
        <v>1604767.7319999998</v>
      </c>
    </row>
    <row r="22" spans="1:17" ht="19.5" customHeight="1">
      <c r="A22" s="32">
        <v>2016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9.5" customHeight="1">
      <c r="A23" s="33" t="s">
        <v>3</v>
      </c>
      <c r="B23" s="34">
        <v>2095589</v>
      </c>
      <c r="C23" s="34">
        <v>2257381</v>
      </c>
      <c r="D23" s="34">
        <v>228333</v>
      </c>
      <c r="E23" s="34">
        <v>13337</v>
      </c>
      <c r="F23" s="34">
        <v>326764</v>
      </c>
      <c r="G23" s="34">
        <v>97160</v>
      </c>
      <c r="H23" s="34">
        <v>9277</v>
      </c>
      <c r="I23" s="34">
        <v>1164</v>
      </c>
      <c r="J23" s="34">
        <v>13109</v>
      </c>
      <c r="K23" s="34">
        <v>160840</v>
      </c>
      <c r="L23" s="34">
        <v>443522</v>
      </c>
      <c r="M23" s="33">
        <f>SUM(H23:L23)</f>
        <v>627912</v>
      </c>
      <c r="N23" s="34">
        <v>53562</v>
      </c>
      <c r="O23" s="34">
        <v>910314</v>
      </c>
      <c r="P23" s="33">
        <f>SUM(N23:O23)</f>
        <v>963876</v>
      </c>
      <c r="Q23" s="33">
        <f>SUM(M23+P23)</f>
        <v>1591788</v>
      </c>
    </row>
    <row r="24" spans="1:18" ht="19.5" customHeight="1">
      <c r="A24" s="33" t="s">
        <v>2</v>
      </c>
      <c r="B24" s="34">
        <v>1899464</v>
      </c>
      <c r="C24" s="34">
        <v>2256364</v>
      </c>
      <c r="D24" s="34">
        <v>208807</v>
      </c>
      <c r="E24" s="34">
        <v>11157</v>
      </c>
      <c r="F24" s="34">
        <v>339258</v>
      </c>
      <c r="G24" s="34">
        <v>80132</v>
      </c>
      <c r="H24" s="34">
        <v>10169</v>
      </c>
      <c r="I24" s="34">
        <v>81</v>
      </c>
      <c r="J24" s="34">
        <v>18052</v>
      </c>
      <c r="K24" s="34">
        <v>123019</v>
      </c>
      <c r="L24" s="34">
        <v>491595</v>
      </c>
      <c r="M24" s="33">
        <f>SUM(H24:L24)</f>
        <v>642916</v>
      </c>
      <c r="N24" s="34">
        <v>61653</v>
      </c>
      <c r="O24" s="34">
        <v>912440</v>
      </c>
      <c r="P24" s="33">
        <f>SUM(N24:O24)</f>
        <v>974093</v>
      </c>
      <c r="Q24" s="33">
        <f>SUM(M24+P24)</f>
        <v>1617009</v>
      </c>
      <c r="R24" s="3"/>
    </row>
    <row r="25" spans="1:17" ht="19.5" customHeight="1">
      <c r="A25" s="38" t="s">
        <v>22</v>
      </c>
      <c r="B25" s="38"/>
      <c r="C25" s="38"/>
      <c r="D25" s="28"/>
      <c r="E25" s="28"/>
      <c r="F25" s="29"/>
      <c r="G25" s="30"/>
      <c r="H25" s="30"/>
      <c r="I25" s="30"/>
      <c r="J25" s="30"/>
      <c r="K25" s="31"/>
      <c r="L25" s="43" t="s">
        <v>47</v>
      </c>
      <c r="M25" s="43"/>
      <c r="N25" s="43"/>
      <c r="O25" s="43"/>
      <c r="P25" s="43"/>
      <c r="Q25" s="43"/>
    </row>
    <row r="26" spans="1:17" ht="12.75">
      <c r="A26" s="5"/>
      <c r="B26" s="6"/>
      <c r="C26" s="7"/>
      <c r="D26" s="5"/>
      <c r="E26" s="5"/>
      <c r="F26" s="8"/>
      <c r="G26" s="9"/>
      <c r="H26" s="9"/>
      <c r="I26" s="9"/>
      <c r="J26" s="10"/>
      <c r="K26" s="9"/>
      <c r="L26" s="9"/>
      <c r="M26" s="9"/>
      <c r="N26" s="9"/>
      <c r="O26" s="9"/>
      <c r="P26" s="9"/>
      <c r="Q26" s="9"/>
    </row>
    <row r="27" spans="5:14" ht="12.75">
      <c r="E27" s="11"/>
      <c r="F27" s="12"/>
      <c r="G27" s="8"/>
      <c r="H27" s="8"/>
      <c r="I27" s="8"/>
      <c r="J27" s="8"/>
      <c r="K27" s="8"/>
      <c r="L27" s="8"/>
      <c r="M27" s="8"/>
      <c r="N27" s="8"/>
    </row>
    <row r="28" spans="6:16" ht="12.75">
      <c r="F28" s="11"/>
      <c r="G28" s="11"/>
      <c r="P28" s="11"/>
    </row>
    <row r="29" ht="12.75">
      <c r="P29" s="11"/>
    </row>
    <row r="30" ht="12.75">
      <c r="O30" s="11"/>
    </row>
    <row r="31" ht="12.75">
      <c r="P31" s="11"/>
    </row>
    <row r="32" ht="12.75">
      <c r="P32" s="11"/>
    </row>
    <row r="33" ht="12.75">
      <c r="P33" s="11"/>
    </row>
    <row r="34" spans="15:16" ht="12.75">
      <c r="O34" s="11"/>
      <c r="P34" s="11"/>
    </row>
    <row r="35" ht="12.75">
      <c r="P35" s="11"/>
    </row>
    <row r="37" ht="12.75">
      <c r="L37" s="11"/>
    </row>
    <row r="39" ht="12.75">
      <c r="P39" s="11"/>
    </row>
    <row r="40" ht="12.75">
      <c r="P40" s="11"/>
    </row>
  </sheetData>
  <sheetProtection/>
  <mergeCells count="40">
    <mergeCell ref="P6:P7"/>
    <mergeCell ref="Q5:Q7"/>
    <mergeCell ref="D7:D9"/>
    <mergeCell ref="E7:E9"/>
    <mergeCell ref="F7:F9"/>
    <mergeCell ref="H8:H9"/>
    <mergeCell ref="I8:I9"/>
    <mergeCell ref="J8:J9"/>
    <mergeCell ref="L8:L9"/>
    <mergeCell ref="N8:N9"/>
    <mergeCell ref="B19:Q19"/>
    <mergeCell ref="A2:G2"/>
    <mergeCell ref="G7:G9"/>
    <mergeCell ref="M8:M9"/>
    <mergeCell ref="Q8:Q9"/>
    <mergeCell ref="B7:B9"/>
    <mergeCell ref="C7:C9"/>
    <mergeCell ref="L4:Q4"/>
    <mergeCell ref="A3:B3"/>
    <mergeCell ref="P3:Q3"/>
    <mergeCell ref="B10:Q10"/>
    <mergeCell ref="L25:Q25"/>
    <mergeCell ref="K5:M5"/>
    <mergeCell ref="H5:J5"/>
    <mergeCell ref="H4:K4"/>
    <mergeCell ref="A4:A9"/>
    <mergeCell ref="P8:P9"/>
    <mergeCell ref="O5:P5"/>
    <mergeCell ref="B13:Q13"/>
    <mergeCell ref="B16:Q16"/>
    <mergeCell ref="J2:Q2"/>
    <mergeCell ref="G3:J3"/>
    <mergeCell ref="A25:C25"/>
    <mergeCell ref="G4:G6"/>
    <mergeCell ref="B4:B6"/>
    <mergeCell ref="D4:D6"/>
    <mergeCell ref="E4:E6"/>
    <mergeCell ref="F4:F6"/>
    <mergeCell ref="C4:C6"/>
    <mergeCell ref="B22:Q22"/>
  </mergeCells>
  <printOptions horizontalCentered="1" verticalCentered="1"/>
  <pageMargins left="0.7874015748031497" right="0.5905511811023623" top="0.7874015748031497" bottom="0.7874015748031497" header="0" footer="0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هاني بن عمر العمري</dc:creator>
  <cp:keywords/>
  <dc:description/>
  <cp:lastModifiedBy>ICC</cp:lastModifiedBy>
  <cp:lastPrinted>2017-02-05T10:36:26Z</cp:lastPrinted>
  <dcterms:created xsi:type="dcterms:W3CDTF">2000-09-19T05:40:21Z</dcterms:created>
  <dcterms:modified xsi:type="dcterms:W3CDTF">2017-04-10T21:18:36Z</dcterms:modified>
  <cp:category/>
  <cp:version/>
  <cp:contentType/>
  <cp:contentStatus/>
</cp:coreProperties>
</file>