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5\"/>
    </mc:Choice>
  </mc:AlternateContent>
  <bookViews>
    <workbookView xWindow="0" yWindow="0" windowWidth="20490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ورقة1!$A$1:$J$45</definedName>
  </definedNames>
  <calcPr calcId="152511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E32" i="1"/>
  <c r="C32" i="1"/>
  <c r="E27" i="1"/>
  <c r="C27" i="1"/>
  <c r="E15" i="1"/>
  <c r="C15" i="1"/>
  <c r="E7" i="1" l="1"/>
  <c r="E40" i="1" s="1"/>
  <c r="C7" i="1"/>
  <c r="C40" i="1" s="1"/>
  <c r="B35" i="1" l="1"/>
  <c r="B32" i="1"/>
  <c r="D32" i="1"/>
  <c r="F32" i="1"/>
  <c r="G32" i="1"/>
  <c r="H32" i="1"/>
  <c r="I32" i="1"/>
  <c r="B27" i="1"/>
  <c r="D27" i="1"/>
  <c r="F27" i="1"/>
  <c r="G27" i="1"/>
  <c r="H27" i="1"/>
  <c r="I27" i="1"/>
  <c r="B15" i="1"/>
  <c r="D15" i="1"/>
  <c r="F15" i="1"/>
  <c r="G15" i="1"/>
  <c r="H15" i="1"/>
  <c r="I15" i="1"/>
  <c r="B7" i="1"/>
  <c r="B40" i="1" s="1"/>
  <c r="D7" i="1"/>
  <c r="F7" i="1"/>
  <c r="G7" i="1"/>
  <c r="G40" i="1" s="1"/>
  <c r="H7" i="1"/>
  <c r="H40" i="1" s="1"/>
  <c r="I7" i="1"/>
  <c r="F40" i="1" l="1"/>
  <c r="I40" i="1"/>
  <c r="D40" i="1"/>
</calcChain>
</file>

<file path=xl/sharedStrings.xml><?xml version="1.0" encoding="utf-8"?>
<sst xmlns="http://schemas.openxmlformats.org/spreadsheetml/2006/main" count="98" uniqueCount="79">
  <si>
    <t>Total</t>
  </si>
  <si>
    <t>المحصول</t>
  </si>
  <si>
    <t>Crop</t>
  </si>
  <si>
    <t xml:space="preserve">الإنتاج Production </t>
  </si>
  <si>
    <t xml:space="preserve">المساحة  
Area </t>
  </si>
  <si>
    <t xml:space="preserve"> المصدر : وزارة البيئة والمياه والزراعة </t>
  </si>
  <si>
    <t>Wheat</t>
  </si>
  <si>
    <t>Broom-corn</t>
  </si>
  <si>
    <t>Maize</t>
  </si>
  <si>
    <t>Barley</t>
  </si>
  <si>
    <t>Sesame</t>
  </si>
  <si>
    <t xml:space="preserve">Other </t>
  </si>
  <si>
    <t>قمح</t>
  </si>
  <si>
    <t>دخن</t>
  </si>
  <si>
    <t>ذرة رفيعة</t>
  </si>
  <si>
    <t>ذرة شامية</t>
  </si>
  <si>
    <t>شعير</t>
  </si>
  <si>
    <t>سمسم</t>
  </si>
  <si>
    <t>أخرى</t>
  </si>
  <si>
    <t>Cereals (Total)</t>
  </si>
  <si>
    <t>الحبوب (المجموع)</t>
  </si>
  <si>
    <t>طماطم</t>
  </si>
  <si>
    <t>بطاطس</t>
  </si>
  <si>
    <t>كوسا</t>
  </si>
  <si>
    <t>باذنجان</t>
  </si>
  <si>
    <t>باميا</t>
  </si>
  <si>
    <t>جزر</t>
  </si>
  <si>
    <t>بصل</t>
  </si>
  <si>
    <t>خيار</t>
  </si>
  <si>
    <t>شمام</t>
  </si>
  <si>
    <t>بطيخ</t>
  </si>
  <si>
    <t>Tomato</t>
  </si>
  <si>
    <t>Potato</t>
  </si>
  <si>
    <t>Marrow</t>
  </si>
  <si>
    <t>Eggplant</t>
  </si>
  <si>
    <t>Okra</t>
  </si>
  <si>
    <t>Carrot</t>
  </si>
  <si>
    <t>Dry Onion</t>
  </si>
  <si>
    <t>Cucumber</t>
  </si>
  <si>
    <t>Melon</t>
  </si>
  <si>
    <t>Watermelon</t>
  </si>
  <si>
    <t>Other</t>
  </si>
  <si>
    <t>Vegetables( green houses) (Total)</t>
  </si>
  <si>
    <t>الخضروات (بيوت محمية) (المجموع)</t>
  </si>
  <si>
    <t>الأعلاف (المجموع)</t>
  </si>
  <si>
    <t>Fodder (Total)</t>
  </si>
  <si>
    <t>Clover</t>
  </si>
  <si>
    <t>برسيم</t>
  </si>
  <si>
    <t>Fruits (Total)</t>
  </si>
  <si>
    <t>الفواكه (المجموع)</t>
  </si>
  <si>
    <t>تمور</t>
  </si>
  <si>
    <t>موالح</t>
  </si>
  <si>
    <t>عنب</t>
  </si>
  <si>
    <t>Dates</t>
  </si>
  <si>
    <t>Citrus</t>
  </si>
  <si>
    <t>Grapes</t>
  </si>
  <si>
    <t>المجموع العام</t>
  </si>
  <si>
    <t>Millet
(Grains)</t>
  </si>
  <si>
    <t>الزراعة والمياة والبيئة</t>
  </si>
  <si>
    <t>Agriculture, water and environment</t>
  </si>
  <si>
    <t>Source : Ministry of Environment, Water and Agriculture.</t>
  </si>
  <si>
    <t>Table 5 - 1</t>
  </si>
  <si>
    <t xml:space="preserve"> جدول 5 -  1</t>
  </si>
  <si>
    <t>الخضروات (مكشوف) (المجموع)</t>
  </si>
  <si>
    <t>Vegetables (Open Field) (Total)</t>
  </si>
  <si>
    <t>96093</t>
  </si>
  <si>
    <t>70161</t>
  </si>
  <si>
    <t>14064</t>
  </si>
  <si>
    <t>60270</t>
  </si>
  <si>
    <t>1-  السنة الزراعية   من مارس 2014م إلى فبراير 2015م وفقا للتعداد الزراعي2015م</t>
  </si>
  <si>
    <t>1- Agricultural year from March 2014 A.D to February 2015 A.D according to 2015 A.D agricultural census</t>
  </si>
  <si>
    <t>*  بيانات تقديرية.</t>
  </si>
  <si>
    <t>*  Estimated data.</t>
  </si>
  <si>
    <t xml:space="preserve">                    Agricultural Area Cultivated and Production by Type of Crop 
 2014 - 2017 A.D  (ha / ton)</t>
  </si>
  <si>
    <t xml:space="preserve"> المساحة والإنتاج للمحاصيل الزراعية للأعوام
 من 2014 - 2017 م (هكتار/طن)</t>
  </si>
  <si>
    <r>
      <t xml:space="preserve">2014 </t>
    </r>
    <r>
      <rPr>
        <vertAlign val="superscript"/>
        <sz val="10"/>
        <color theme="0"/>
        <rFont val="Frutiger LT Arabic 55 Roman"/>
      </rPr>
      <t>1</t>
    </r>
  </si>
  <si>
    <r>
      <t xml:space="preserve">2015 </t>
    </r>
    <r>
      <rPr>
        <vertAlign val="superscript"/>
        <sz val="10"/>
        <color theme="0"/>
        <rFont val="Frutiger LT Arabic 55 Roman"/>
      </rPr>
      <t>*</t>
    </r>
  </si>
  <si>
    <r>
      <t xml:space="preserve">2016 </t>
    </r>
    <r>
      <rPr>
        <vertAlign val="superscript"/>
        <sz val="10"/>
        <color theme="0"/>
        <rFont val="Frutiger LT Arabic 55 Roman"/>
      </rPr>
      <t>*</t>
    </r>
  </si>
  <si>
    <r>
      <t xml:space="preserve">2017 </t>
    </r>
    <r>
      <rPr>
        <vertAlign val="superscript"/>
        <sz val="10"/>
        <color theme="0"/>
        <rFont val="Frutiger LT Arabic 55 Roman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</si>
</sst>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178"/>
    </font>
    <font>
      <sz val="10"/>
      <color theme="1"/>
      <name val="Arial"/>
      <family val="2"/>
    </font>
    <font>
      <sz val="10"/>
      <name val="Frutiger LT Arabic 55 Roman"/>
    </font>
    <font>
      <sz val="10"/>
      <color theme="1"/>
      <name val="Frutiger LT Arabic 55 Roman"/>
    </font>
    <font>
      <sz val="8"/>
      <name val="Frutiger LT Arabic 55 Roman"/>
    </font>
    <font>
      <sz val="10"/>
      <color rgb="FF31869B"/>
      <name val="Frutiger LT Arabic 55 Roman"/>
    </font>
    <font>
      <b/>
      <sz val="10"/>
      <color theme="1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8"/>
      <color rgb="FF8C96A7"/>
      <name val="Frutiger LT Arabic 55 Roman"/>
    </font>
    <font>
      <sz val="8"/>
      <color indexed="16"/>
      <name val="Frutiger LT Arabic 55 Roman"/>
    </font>
    <font>
      <sz val="10"/>
      <color theme="0"/>
      <name val="Frutiger LT Arabic 55 Roman"/>
    </font>
    <font>
      <sz val="10"/>
      <name val="Arial"/>
      <charset val="178"/>
    </font>
    <font>
      <vertAlign val="superscript"/>
      <sz val="10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8">
    <xf numFmtId="0" fontId="0" fillId="0" borderId="0" xfId="0"/>
    <xf numFmtId="1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1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9" fillId="0" borderId="1" xfId="0" applyFont="1" applyBorder="1" applyAlignment="1"/>
    <xf numFmtId="1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/>
    <xf numFmtId="1" fontId="3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9" fontId="2" fillId="0" borderId="0" xfId="1" applyFont="1"/>
    <xf numFmtId="0" fontId="3" fillId="4" borderId="2" xfId="1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4" borderId="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9" fontId="3" fillId="4" borderId="2" xfId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9" fontId="3" fillId="4" borderId="2" xfId="1" applyFont="1" applyFill="1" applyBorder="1" applyAlignment="1">
      <alignment horizontal="left" vertical="center"/>
    </xf>
    <xf numFmtId="9" fontId="3" fillId="4" borderId="2" xfId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readingOrder="2"/>
    </xf>
    <xf numFmtId="0" fontId="11" fillId="2" borderId="2" xfId="0" applyFont="1" applyFill="1" applyBorder="1" applyAlignment="1">
      <alignment horizontal="right" vertical="center" wrapText="1" readingOrder="2"/>
    </xf>
    <xf numFmtId="0" fontId="11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8C96A7"/>
      <color rgb="FF474D9B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rightToLeft="1" tabSelected="1" zoomScale="90" zoomScaleNormal="90" zoomScaleSheetLayoutView="100" workbookViewId="0">
      <selection activeCell="G11" sqref="G11"/>
    </sheetView>
  </sheetViews>
  <sheetFormatPr defaultRowHeight="20.100000000000001" customHeight="1"/>
  <cols>
    <col min="1" max="1" width="28.42578125" bestFit="1" customWidth="1"/>
    <col min="2" max="5" width="13.7109375" customWidth="1"/>
    <col min="6" max="9" width="13.7109375" style="1" customWidth="1"/>
    <col min="10" max="10" width="31.5703125" bestFit="1" customWidth="1"/>
    <col min="13" max="13" width="13.5703125" customWidth="1"/>
    <col min="16" max="16" width="15.5703125" customWidth="1"/>
  </cols>
  <sheetData>
    <row r="1" spans="1:11" s="2" customFormat="1" ht="20.100000000000001" customHeight="1">
      <c r="A1" s="28" t="s">
        <v>58</v>
      </c>
      <c r="B1" s="14"/>
      <c r="C1" s="14"/>
      <c r="D1" s="14"/>
      <c r="E1" s="14"/>
      <c r="F1" s="14"/>
      <c r="G1" s="14"/>
      <c r="H1" s="35" t="s">
        <v>59</v>
      </c>
      <c r="I1" s="35"/>
      <c r="J1" s="35"/>
    </row>
    <row r="2" spans="1:11" s="6" customFormat="1" ht="42" customHeight="1">
      <c r="A2" s="36" t="s">
        <v>74</v>
      </c>
      <c r="B2" s="36"/>
      <c r="C2" s="36"/>
      <c r="D2" s="36"/>
      <c r="E2" s="36"/>
      <c r="F2" s="36" t="s">
        <v>73</v>
      </c>
      <c r="G2" s="36"/>
      <c r="H2" s="36"/>
      <c r="I2" s="36"/>
      <c r="J2" s="36"/>
    </row>
    <row r="3" spans="1:11" s="9" customFormat="1" ht="20.100000000000001" customHeight="1">
      <c r="A3" s="46" t="s">
        <v>62</v>
      </c>
      <c r="B3" s="7"/>
      <c r="C3" s="7"/>
      <c r="D3" s="7"/>
      <c r="E3" s="7"/>
      <c r="F3" s="8"/>
      <c r="G3" s="8"/>
      <c r="H3" s="8"/>
      <c r="J3" s="46" t="s">
        <v>61</v>
      </c>
    </row>
    <row r="4" spans="1:11" s="2" customFormat="1" ht="20.100000000000001" customHeight="1">
      <c r="A4" s="41" t="s">
        <v>1</v>
      </c>
      <c r="B4" s="33" t="s">
        <v>75</v>
      </c>
      <c r="C4" s="33"/>
      <c r="D4" s="33" t="s">
        <v>76</v>
      </c>
      <c r="E4" s="33"/>
      <c r="F4" s="33" t="s">
        <v>77</v>
      </c>
      <c r="G4" s="33"/>
      <c r="H4" s="33" t="s">
        <v>78</v>
      </c>
      <c r="I4" s="33"/>
      <c r="J4" s="34" t="s">
        <v>2</v>
      </c>
    </row>
    <row r="5" spans="1:11" s="2" customFormat="1" ht="20.100000000000001" customHeight="1">
      <c r="A5" s="41"/>
      <c r="B5" s="34" t="s">
        <v>4</v>
      </c>
      <c r="C5" s="34" t="s">
        <v>3</v>
      </c>
      <c r="D5" s="34" t="s">
        <v>4</v>
      </c>
      <c r="E5" s="34" t="s">
        <v>3</v>
      </c>
      <c r="F5" s="34" t="s">
        <v>4</v>
      </c>
      <c r="G5" s="33" t="s">
        <v>3</v>
      </c>
      <c r="H5" s="34" t="s">
        <v>4</v>
      </c>
      <c r="I5" s="33" t="s">
        <v>3</v>
      </c>
      <c r="J5" s="34"/>
      <c r="K5" s="3"/>
    </row>
    <row r="6" spans="1:11" s="2" customFormat="1" ht="20.100000000000001" customHeight="1">
      <c r="A6" s="41"/>
      <c r="B6" s="34"/>
      <c r="C6" s="34"/>
      <c r="D6" s="34"/>
      <c r="E6" s="34"/>
      <c r="F6" s="34"/>
      <c r="G6" s="33"/>
      <c r="H6" s="34"/>
      <c r="I6" s="33"/>
      <c r="J6" s="34"/>
      <c r="K6" s="4"/>
    </row>
    <row r="7" spans="1:11" s="2" customFormat="1" ht="20.100000000000001" customHeight="1">
      <c r="A7" s="44" t="s">
        <v>20</v>
      </c>
      <c r="B7" s="31">
        <f t="shared" ref="B7:I7" si="0">B8+B9+B10+B11+B12+B13+B14</f>
        <v>321246</v>
      </c>
      <c r="C7" s="31">
        <f t="shared" si="0"/>
        <v>1595113</v>
      </c>
      <c r="D7" s="31">
        <f t="shared" si="0"/>
        <v>305856</v>
      </c>
      <c r="E7" s="31">
        <f t="shared" si="0"/>
        <v>1630083</v>
      </c>
      <c r="F7" s="31">
        <f t="shared" si="0"/>
        <v>291446</v>
      </c>
      <c r="G7" s="31">
        <f t="shared" si="0"/>
        <v>1524832</v>
      </c>
      <c r="H7" s="31">
        <f t="shared" si="0"/>
        <v>277948</v>
      </c>
      <c r="I7" s="31">
        <f t="shared" si="0"/>
        <v>1509231</v>
      </c>
      <c r="J7" s="45" t="s">
        <v>19</v>
      </c>
      <c r="K7" s="4"/>
    </row>
    <row r="8" spans="1:11" s="2" customFormat="1" ht="20.100000000000001" customHeight="1">
      <c r="A8" s="22" t="s">
        <v>12</v>
      </c>
      <c r="B8" s="11">
        <v>122199</v>
      </c>
      <c r="C8" s="19">
        <v>718530</v>
      </c>
      <c r="D8" s="11">
        <v>112956</v>
      </c>
      <c r="E8" s="11">
        <v>693776</v>
      </c>
      <c r="F8" s="11">
        <v>104414</v>
      </c>
      <c r="G8" s="11">
        <v>618653</v>
      </c>
      <c r="H8" s="11">
        <v>96517</v>
      </c>
      <c r="I8" s="11">
        <v>620923</v>
      </c>
      <c r="J8" s="24" t="s">
        <v>6</v>
      </c>
      <c r="K8" s="4"/>
    </row>
    <row r="9" spans="1:11" s="2" customFormat="1" ht="20.100000000000001" customHeight="1">
      <c r="A9" s="23" t="s">
        <v>13</v>
      </c>
      <c r="B9" s="18">
        <v>3990</v>
      </c>
      <c r="C9" s="18">
        <v>8022</v>
      </c>
      <c r="D9" s="18">
        <v>4222</v>
      </c>
      <c r="E9" s="18">
        <v>7309</v>
      </c>
      <c r="F9" s="18">
        <v>4467</v>
      </c>
      <c r="G9" s="18">
        <v>7539</v>
      </c>
      <c r="H9" s="18">
        <v>4726</v>
      </c>
      <c r="I9" s="18">
        <v>8055</v>
      </c>
      <c r="J9" s="25" t="s">
        <v>57</v>
      </c>
    </row>
    <row r="10" spans="1:11" s="2" customFormat="1" ht="20.100000000000001" customHeight="1">
      <c r="A10" s="22" t="s">
        <v>14</v>
      </c>
      <c r="B10" s="19">
        <v>63101</v>
      </c>
      <c r="C10" s="19">
        <v>166033</v>
      </c>
      <c r="D10" s="19">
        <v>60740</v>
      </c>
      <c r="E10" s="19">
        <v>157764</v>
      </c>
      <c r="F10" s="19">
        <v>58467</v>
      </c>
      <c r="G10" s="19">
        <v>152341</v>
      </c>
      <c r="H10" s="19">
        <v>56279</v>
      </c>
      <c r="I10" s="19">
        <v>147353</v>
      </c>
      <c r="J10" s="24" t="s">
        <v>7</v>
      </c>
      <c r="K10" s="4"/>
    </row>
    <row r="11" spans="1:11" s="17" customFormat="1" ht="20.100000000000001" customHeight="1">
      <c r="A11" s="23" t="s">
        <v>15</v>
      </c>
      <c r="B11" s="18">
        <v>2448</v>
      </c>
      <c r="C11" s="18">
        <v>13401</v>
      </c>
      <c r="D11" s="18">
        <v>2456</v>
      </c>
      <c r="E11" s="18">
        <v>13040</v>
      </c>
      <c r="F11" s="18">
        <v>2463</v>
      </c>
      <c r="G11" s="18">
        <v>14768</v>
      </c>
      <c r="H11" s="18">
        <v>2471</v>
      </c>
      <c r="I11" s="18">
        <v>15079</v>
      </c>
      <c r="J11" s="26" t="s">
        <v>8</v>
      </c>
    </row>
    <row r="12" spans="1:11" s="2" customFormat="1" ht="20.100000000000001" customHeight="1">
      <c r="A12" s="22" t="s">
        <v>16</v>
      </c>
      <c r="B12" s="19">
        <v>101266</v>
      </c>
      <c r="C12" s="19">
        <v>596355</v>
      </c>
      <c r="D12" s="19">
        <v>99190</v>
      </c>
      <c r="E12" s="19">
        <v>677964</v>
      </c>
      <c r="F12" s="19">
        <v>97157</v>
      </c>
      <c r="G12" s="19">
        <v>648620</v>
      </c>
      <c r="H12" s="19">
        <v>95166</v>
      </c>
      <c r="I12" s="19">
        <v>637612</v>
      </c>
      <c r="J12" s="24" t="s">
        <v>9</v>
      </c>
    </row>
    <row r="13" spans="1:11" s="2" customFormat="1" ht="20.100000000000001" customHeight="1">
      <c r="A13" s="23" t="s">
        <v>17</v>
      </c>
      <c r="B13" s="18">
        <v>2060</v>
      </c>
      <c r="C13" s="18">
        <v>3485</v>
      </c>
      <c r="D13" s="18">
        <v>1943</v>
      </c>
      <c r="E13" s="18">
        <v>3839</v>
      </c>
      <c r="F13" s="18">
        <v>1833</v>
      </c>
      <c r="G13" s="18">
        <v>2639</v>
      </c>
      <c r="H13" s="18">
        <v>1729</v>
      </c>
      <c r="I13" s="18">
        <v>3258</v>
      </c>
      <c r="J13" s="26" t="s">
        <v>10</v>
      </c>
    </row>
    <row r="14" spans="1:11" s="2" customFormat="1" ht="20.100000000000001" customHeight="1">
      <c r="A14" s="22" t="s">
        <v>18</v>
      </c>
      <c r="B14" s="19">
        <v>26182</v>
      </c>
      <c r="C14" s="19">
        <v>89287</v>
      </c>
      <c r="D14" s="19">
        <v>24349</v>
      </c>
      <c r="E14" s="19">
        <v>76391</v>
      </c>
      <c r="F14" s="19">
        <v>22645</v>
      </c>
      <c r="G14" s="19">
        <v>80272</v>
      </c>
      <c r="H14" s="19">
        <v>21060</v>
      </c>
      <c r="I14" s="19">
        <v>76951</v>
      </c>
      <c r="J14" s="24" t="s">
        <v>11</v>
      </c>
    </row>
    <row r="15" spans="1:11" s="2" customFormat="1" ht="20.100000000000001" customHeight="1">
      <c r="A15" s="32" t="s">
        <v>63</v>
      </c>
      <c r="B15" s="31">
        <f t="shared" ref="B15:I15" si="1">B16+B17+B18+B19+B20+B21+B22+B23+B24+B25+B26</f>
        <v>77106</v>
      </c>
      <c r="C15" s="31">
        <f t="shared" si="1"/>
        <v>1561620</v>
      </c>
      <c r="D15" s="31">
        <f t="shared" si="1"/>
        <v>80234</v>
      </c>
      <c r="E15" s="31">
        <f t="shared" si="1"/>
        <v>1615943</v>
      </c>
      <c r="F15" s="31">
        <f t="shared" si="1"/>
        <v>80785</v>
      </c>
      <c r="G15" s="31">
        <f t="shared" si="1"/>
        <v>1666217</v>
      </c>
      <c r="H15" s="31">
        <f t="shared" si="1"/>
        <v>81759</v>
      </c>
      <c r="I15" s="31">
        <f t="shared" si="1"/>
        <v>1687287</v>
      </c>
      <c r="J15" s="45" t="s">
        <v>64</v>
      </c>
    </row>
    <row r="16" spans="1:11" s="2" customFormat="1" ht="20.100000000000001" customHeight="1">
      <c r="A16" s="22" t="s">
        <v>21</v>
      </c>
      <c r="B16" s="19">
        <v>10534</v>
      </c>
      <c r="C16" s="19">
        <v>184200</v>
      </c>
      <c r="D16" s="19">
        <v>11816</v>
      </c>
      <c r="E16" s="19">
        <v>196791</v>
      </c>
      <c r="F16" s="19">
        <v>11949</v>
      </c>
      <c r="G16" s="19">
        <v>207524</v>
      </c>
      <c r="H16" s="19">
        <v>12084</v>
      </c>
      <c r="I16" s="19">
        <v>207096</v>
      </c>
      <c r="J16" s="24" t="s">
        <v>31</v>
      </c>
    </row>
    <row r="17" spans="1:10" s="2" customFormat="1" ht="20.100000000000001" customHeight="1">
      <c r="A17" s="23" t="s">
        <v>22</v>
      </c>
      <c r="B17" s="18">
        <v>17073</v>
      </c>
      <c r="C17" s="18">
        <v>429254</v>
      </c>
      <c r="D17" s="18">
        <v>17622</v>
      </c>
      <c r="E17" s="18">
        <v>459186</v>
      </c>
      <c r="F17" s="18">
        <v>18180</v>
      </c>
      <c r="G17" s="18">
        <v>466402</v>
      </c>
      <c r="H17" s="18">
        <v>18755</v>
      </c>
      <c r="I17" s="18">
        <v>476418</v>
      </c>
      <c r="J17" s="26" t="s">
        <v>32</v>
      </c>
    </row>
    <row r="18" spans="1:10" s="2" customFormat="1" ht="20.100000000000001" customHeight="1">
      <c r="A18" s="22" t="s">
        <v>23</v>
      </c>
      <c r="B18" s="19">
        <v>2946</v>
      </c>
      <c r="C18" s="19">
        <v>47083</v>
      </c>
      <c r="D18" s="19">
        <v>2780</v>
      </c>
      <c r="E18" s="19">
        <v>52986</v>
      </c>
      <c r="F18" s="19">
        <v>2483</v>
      </c>
      <c r="G18" s="19">
        <v>44672</v>
      </c>
      <c r="H18" s="19">
        <v>2218</v>
      </c>
      <c r="I18" s="19">
        <v>39107</v>
      </c>
      <c r="J18" s="24" t="s">
        <v>33</v>
      </c>
    </row>
    <row r="19" spans="1:10" s="2" customFormat="1" ht="20.100000000000001" customHeight="1">
      <c r="A19" s="23" t="s">
        <v>24</v>
      </c>
      <c r="B19" s="18">
        <v>1813</v>
      </c>
      <c r="C19" s="18">
        <v>28310</v>
      </c>
      <c r="D19" s="18">
        <v>1875</v>
      </c>
      <c r="E19" s="18">
        <v>27372</v>
      </c>
      <c r="F19" s="18">
        <v>1704</v>
      </c>
      <c r="G19" s="18">
        <v>25844</v>
      </c>
      <c r="H19" s="18">
        <v>1549</v>
      </c>
      <c r="I19" s="18">
        <v>23850</v>
      </c>
      <c r="J19" s="26" t="s">
        <v>34</v>
      </c>
    </row>
    <row r="20" spans="1:10" s="2" customFormat="1" ht="20.100000000000001" customHeight="1">
      <c r="A20" s="22" t="s">
        <v>25</v>
      </c>
      <c r="B20" s="19">
        <v>2142</v>
      </c>
      <c r="C20" s="19">
        <v>29337</v>
      </c>
      <c r="D20" s="19">
        <v>1927</v>
      </c>
      <c r="E20" s="19">
        <v>23004</v>
      </c>
      <c r="F20" s="19">
        <v>1710</v>
      </c>
      <c r="G20" s="19">
        <v>21499</v>
      </c>
      <c r="H20" s="19">
        <v>1517</v>
      </c>
      <c r="I20" s="19">
        <v>20084</v>
      </c>
      <c r="J20" s="24" t="s">
        <v>35</v>
      </c>
    </row>
    <row r="21" spans="1:10" s="2" customFormat="1" ht="20.100000000000001" customHeight="1">
      <c r="A21" s="23" t="s">
        <v>26</v>
      </c>
      <c r="B21" s="18">
        <v>632</v>
      </c>
      <c r="C21" s="18">
        <v>10477</v>
      </c>
      <c r="D21" s="18">
        <v>727</v>
      </c>
      <c r="E21" s="18">
        <v>12796</v>
      </c>
      <c r="F21" s="18">
        <v>825</v>
      </c>
      <c r="G21" s="18">
        <v>13750</v>
      </c>
      <c r="H21" s="18">
        <v>937</v>
      </c>
      <c r="I21" s="18">
        <v>15617</v>
      </c>
      <c r="J21" s="26" t="s">
        <v>36</v>
      </c>
    </row>
    <row r="22" spans="1:10" s="2" customFormat="1" ht="20.100000000000001" customHeight="1">
      <c r="A22" s="22" t="s">
        <v>27</v>
      </c>
      <c r="B22" s="19">
        <v>2651</v>
      </c>
      <c r="C22" s="19">
        <v>64663</v>
      </c>
      <c r="D22" s="19">
        <v>2673</v>
      </c>
      <c r="E22" s="19">
        <v>66141</v>
      </c>
      <c r="F22" s="19">
        <v>2694</v>
      </c>
      <c r="G22" s="19">
        <v>68896</v>
      </c>
      <c r="H22" s="19">
        <v>2716</v>
      </c>
      <c r="I22" s="19">
        <v>70992</v>
      </c>
      <c r="J22" s="24" t="s">
        <v>37</v>
      </c>
    </row>
    <row r="23" spans="1:10" s="2" customFormat="1" ht="20.100000000000001" customHeight="1">
      <c r="A23" s="23" t="s">
        <v>28</v>
      </c>
      <c r="B23" s="18">
        <v>741</v>
      </c>
      <c r="C23" s="18">
        <v>13113</v>
      </c>
      <c r="D23" s="18">
        <v>1812</v>
      </c>
      <c r="E23" s="18">
        <v>30262</v>
      </c>
      <c r="F23" s="18">
        <v>2020</v>
      </c>
      <c r="G23" s="18">
        <v>36755</v>
      </c>
      <c r="H23" s="18">
        <v>2251</v>
      </c>
      <c r="I23" s="18">
        <v>39876</v>
      </c>
      <c r="J23" s="26" t="s">
        <v>38</v>
      </c>
    </row>
    <row r="24" spans="1:10" s="2" customFormat="1" ht="20.100000000000001" customHeight="1">
      <c r="A24" s="22" t="s">
        <v>29</v>
      </c>
      <c r="B24" s="19">
        <v>3824</v>
      </c>
      <c r="C24" s="19">
        <v>75889</v>
      </c>
      <c r="D24" s="19">
        <v>3230</v>
      </c>
      <c r="E24" s="19">
        <v>67553</v>
      </c>
      <c r="F24" s="19">
        <v>2725</v>
      </c>
      <c r="G24" s="19">
        <v>49933</v>
      </c>
      <c r="H24" s="19">
        <v>2299</v>
      </c>
      <c r="I24" s="19">
        <v>45051</v>
      </c>
      <c r="J24" s="24" t="s">
        <v>39</v>
      </c>
    </row>
    <row r="25" spans="1:10" s="2" customFormat="1" ht="20.100000000000001" customHeight="1">
      <c r="A25" s="23" t="s">
        <v>30</v>
      </c>
      <c r="B25" s="18">
        <v>24551</v>
      </c>
      <c r="C25" s="18">
        <v>494551</v>
      </c>
      <c r="D25" s="18">
        <v>26162</v>
      </c>
      <c r="E25" s="18">
        <v>505722</v>
      </c>
      <c r="F25" s="18">
        <v>27874</v>
      </c>
      <c r="G25" s="18">
        <v>574653</v>
      </c>
      <c r="H25" s="18">
        <v>29699</v>
      </c>
      <c r="I25" s="18">
        <v>606186</v>
      </c>
      <c r="J25" s="26" t="s">
        <v>40</v>
      </c>
    </row>
    <row r="26" spans="1:10" s="2" customFormat="1" ht="20.100000000000001" customHeight="1">
      <c r="A26" s="22" t="s">
        <v>18</v>
      </c>
      <c r="B26" s="19">
        <v>10199</v>
      </c>
      <c r="C26" s="19">
        <v>184743</v>
      </c>
      <c r="D26" s="19">
        <v>9610</v>
      </c>
      <c r="E26" s="19">
        <v>174130</v>
      </c>
      <c r="F26" s="19">
        <v>8621</v>
      </c>
      <c r="G26" s="19">
        <v>156289</v>
      </c>
      <c r="H26" s="19">
        <v>7734</v>
      </c>
      <c r="I26" s="19">
        <v>143010</v>
      </c>
      <c r="J26" s="24" t="s">
        <v>41</v>
      </c>
    </row>
    <row r="27" spans="1:10" s="2" customFormat="1" ht="20.100000000000001" customHeight="1">
      <c r="A27" s="32" t="s">
        <v>43</v>
      </c>
      <c r="B27" s="31">
        <f t="shared" ref="B27:I27" si="2">B28+B29+B30+B31</f>
        <v>3019</v>
      </c>
      <c r="C27" s="31">
        <f t="shared" si="2"/>
        <v>240588</v>
      </c>
      <c r="D27" s="31">
        <f t="shared" si="2"/>
        <v>3080</v>
      </c>
      <c r="E27" s="31">
        <f t="shared" si="2"/>
        <v>231151</v>
      </c>
      <c r="F27" s="31">
        <f t="shared" si="2"/>
        <v>3145</v>
      </c>
      <c r="G27" s="31">
        <f t="shared" si="2"/>
        <v>258376</v>
      </c>
      <c r="H27" s="31">
        <f t="shared" si="2"/>
        <v>3216</v>
      </c>
      <c r="I27" s="31">
        <f t="shared" si="2"/>
        <v>252073</v>
      </c>
      <c r="J27" s="45" t="s">
        <v>42</v>
      </c>
    </row>
    <row r="28" spans="1:10" s="2" customFormat="1" ht="20.100000000000001" customHeight="1">
      <c r="A28" s="22" t="s">
        <v>21</v>
      </c>
      <c r="B28" s="19">
        <v>1149</v>
      </c>
      <c r="C28" s="20" t="s">
        <v>65</v>
      </c>
      <c r="D28" s="19">
        <v>1176</v>
      </c>
      <c r="E28" s="19">
        <v>91826</v>
      </c>
      <c r="F28" s="19">
        <v>1204</v>
      </c>
      <c r="G28" s="19">
        <v>97679</v>
      </c>
      <c r="H28" s="19">
        <v>1233</v>
      </c>
      <c r="I28" s="19">
        <v>99293</v>
      </c>
      <c r="J28" s="24" t="s">
        <v>31</v>
      </c>
    </row>
    <row r="29" spans="1:10" s="2" customFormat="1" ht="20.100000000000001" customHeight="1">
      <c r="A29" s="23" t="s">
        <v>28</v>
      </c>
      <c r="B29" s="18">
        <v>885</v>
      </c>
      <c r="C29" s="21" t="s">
        <v>66</v>
      </c>
      <c r="D29" s="18">
        <v>875</v>
      </c>
      <c r="E29" s="18">
        <v>70401</v>
      </c>
      <c r="F29" s="18">
        <v>865</v>
      </c>
      <c r="G29" s="18">
        <v>71795</v>
      </c>
      <c r="H29" s="18">
        <v>855</v>
      </c>
      <c r="I29" s="18">
        <v>71556</v>
      </c>
      <c r="J29" s="26" t="s">
        <v>38</v>
      </c>
    </row>
    <row r="30" spans="1:10" s="2" customFormat="1" ht="20.100000000000001" customHeight="1">
      <c r="A30" s="22" t="s">
        <v>23</v>
      </c>
      <c r="B30" s="19">
        <v>167</v>
      </c>
      <c r="C30" s="20" t="s">
        <v>67</v>
      </c>
      <c r="D30" s="19">
        <v>159</v>
      </c>
      <c r="E30" s="19">
        <v>11911</v>
      </c>
      <c r="F30" s="19">
        <v>151</v>
      </c>
      <c r="G30" s="19">
        <v>12231</v>
      </c>
      <c r="H30" s="19">
        <v>144</v>
      </c>
      <c r="I30" s="19">
        <v>11504</v>
      </c>
      <c r="J30" s="24" t="s">
        <v>33</v>
      </c>
    </row>
    <row r="31" spans="1:10" s="2" customFormat="1" ht="20.100000000000001" customHeight="1">
      <c r="A31" s="23" t="s">
        <v>18</v>
      </c>
      <c r="B31" s="18">
        <v>818</v>
      </c>
      <c r="C31" s="21" t="s">
        <v>68</v>
      </c>
      <c r="D31" s="18">
        <v>870</v>
      </c>
      <c r="E31" s="18">
        <v>57013</v>
      </c>
      <c r="F31" s="18">
        <v>925</v>
      </c>
      <c r="G31" s="18">
        <v>76671</v>
      </c>
      <c r="H31" s="18">
        <v>984</v>
      </c>
      <c r="I31" s="18">
        <v>69720</v>
      </c>
      <c r="J31" s="26" t="s">
        <v>41</v>
      </c>
    </row>
    <row r="32" spans="1:10" s="2" customFormat="1" ht="20.100000000000001" customHeight="1">
      <c r="A32" s="32" t="s">
        <v>44</v>
      </c>
      <c r="B32" s="31">
        <f t="shared" ref="B32:I32" si="3">B33+B34</f>
        <v>501215</v>
      </c>
      <c r="C32" s="31">
        <f t="shared" si="3"/>
        <v>9619056</v>
      </c>
      <c r="D32" s="31">
        <f t="shared" si="3"/>
        <v>501723</v>
      </c>
      <c r="E32" s="31">
        <f t="shared" si="3"/>
        <v>10124671</v>
      </c>
      <c r="F32" s="31">
        <f t="shared" si="3"/>
        <v>502232</v>
      </c>
      <c r="G32" s="31">
        <f t="shared" si="3"/>
        <v>10399669</v>
      </c>
      <c r="H32" s="31">
        <f t="shared" si="3"/>
        <v>502742</v>
      </c>
      <c r="I32" s="31">
        <f t="shared" si="3"/>
        <v>10146633</v>
      </c>
      <c r="J32" s="45" t="s">
        <v>45</v>
      </c>
    </row>
    <row r="33" spans="1:19" s="2" customFormat="1" ht="20.100000000000001" customHeight="1">
      <c r="A33" s="22" t="s">
        <v>47</v>
      </c>
      <c r="B33" s="19">
        <v>432134</v>
      </c>
      <c r="C33" s="19">
        <v>8463162</v>
      </c>
      <c r="D33" s="19">
        <v>432664</v>
      </c>
      <c r="E33" s="19">
        <v>8925739</v>
      </c>
      <c r="F33" s="19">
        <v>433195</v>
      </c>
      <c r="G33" s="19">
        <v>9080758</v>
      </c>
      <c r="H33" s="19">
        <v>433726</v>
      </c>
      <c r="I33" s="19">
        <v>8915622</v>
      </c>
      <c r="J33" s="24" t="s">
        <v>46</v>
      </c>
    </row>
    <row r="34" spans="1:19" s="2" customFormat="1" ht="20.100000000000001" customHeight="1">
      <c r="A34" s="23" t="s">
        <v>18</v>
      </c>
      <c r="B34" s="18">
        <v>69081</v>
      </c>
      <c r="C34" s="18">
        <v>1155894</v>
      </c>
      <c r="D34" s="18">
        <v>69059</v>
      </c>
      <c r="E34" s="18">
        <v>1198932</v>
      </c>
      <c r="F34" s="18">
        <v>69037</v>
      </c>
      <c r="G34" s="18">
        <v>1318911</v>
      </c>
      <c r="H34" s="18">
        <v>69016</v>
      </c>
      <c r="I34" s="18">
        <v>1231011</v>
      </c>
      <c r="J34" s="26" t="s">
        <v>41</v>
      </c>
    </row>
    <row r="35" spans="1:19" s="2" customFormat="1" ht="20.100000000000001" customHeight="1">
      <c r="A35" s="32" t="s">
        <v>49</v>
      </c>
      <c r="B35" s="31">
        <f t="shared" ref="B35:I35" si="4">B36+B37+B38+B39</f>
        <v>145188</v>
      </c>
      <c r="C35" s="31">
        <f t="shared" si="4"/>
        <v>930969</v>
      </c>
      <c r="D35" s="31">
        <f t="shared" si="4"/>
        <v>145359</v>
      </c>
      <c r="E35" s="31">
        <f t="shared" si="4"/>
        <v>967857</v>
      </c>
      <c r="F35" s="31">
        <f t="shared" si="4"/>
        <v>145534</v>
      </c>
      <c r="G35" s="31">
        <f t="shared" si="4"/>
        <v>1005660</v>
      </c>
      <c r="H35" s="31">
        <f t="shared" si="4"/>
        <v>145710</v>
      </c>
      <c r="I35" s="31">
        <f t="shared" si="4"/>
        <v>1050067</v>
      </c>
      <c r="J35" s="45" t="s">
        <v>48</v>
      </c>
    </row>
    <row r="36" spans="1:19" s="2" customFormat="1" ht="20.100000000000001" customHeight="1">
      <c r="A36" s="22" t="s">
        <v>50</v>
      </c>
      <c r="B36" s="19">
        <v>107281</v>
      </c>
      <c r="C36" s="19">
        <v>656807</v>
      </c>
      <c r="D36" s="19">
        <v>107564</v>
      </c>
      <c r="E36" s="19">
        <v>687571</v>
      </c>
      <c r="F36" s="19">
        <v>107848</v>
      </c>
      <c r="G36" s="19">
        <v>696834</v>
      </c>
      <c r="H36" s="19">
        <v>108133</v>
      </c>
      <c r="I36" s="19">
        <v>754761</v>
      </c>
      <c r="J36" s="24" t="s">
        <v>53</v>
      </c>
    </row>
    <row r="37" spans="1:19" s="2" customFormat="1" ht="20.100000000000001" customHeight="1">
      <c r="A37" s="23" t="s">
        <v>51</v>
      </c>
      <c r="B37" s="18">
        <v>4731</v>
      </c>
      <c r="C37" s="18">
        <v>44675</v>
      </c>
      <c r="D37" s="18">
        <v>4663</v>
      </c>
      <c r="E37" s="18">
        <v>37733</v>
      </c>
      <c r="F37" s="18">
        <v>4596</v>
      </c>
      <c r="G37" s="18">
        <v>41263</v>
      </c>
      <c r="H37" s="18">
        <v>4530</v>
      </c>
      <c r="I37" s="18">
        <v>40068</v>
      </c>
      <c r="J37" s="26" t="s">
        <v>54</v>
      </c>
    </row>
    <row r="38" spans="1:19" s="2" customFormat="1" ht="20.100000000000001" customHeight="1">
      <c r="A38" s="22" t="s">
        <v>52</v>
      </c>
      <c r="B38" s="19">
        <v>3817</v>
      </c>
      <c r="C38" s="19">
        <v>42715</v>
      </c>
      <c r="D38" s="19">
        <v>3806</v>
      </c>
      <c r="E38" s="19">
        <v>42466</v>
      </c>
      <c r="F38" s="19">
        <v>3796</v>
      </c>
      <c r="G38" s="19">
        <v>41413</v>
      </c>
      <c r="H38" s="19">
        <v>3785</v>
      </c>
      <c r="I38" s="19">
        <v>44505</v>
      </c>
      <c r="J38" s="24" t="s">
        <v>55</v>
      </c>
    </row>
    <row r="39" spans="1:19" s="2" customFormat="1" ht="20.100000000000001" customHeight="1">
      <c r="A39" s="23" t="s">
        <v>18</v>
      </c>
      <c r="B39" s="18">
        <v>29359</v>
      </c>
      <c r="C39" s="18">
        <v>186772</v>
      </c>
      <c r="D39" s="18">
        <v>29326</v>
      </c>
      <c r="E39" s="18">
        <v>200087</v>
      </c>
      <c r="F39" s="18">
        <v>29294</v>
      </c>
      <c r="G39" s="18">
        <v>226150</v>
      </c>
      <c r="H39" s="18">
        <v>29262</v>
      </c>
      <c r="I39" s="18">
        <v>210733</v>
      </c>
      <c r="J39" s="26" t="s">
        <v>41</v>
      </c>
    </row>
    <row r="40" spans="1:19" s="2" customFormat="1" ht="20.100000000000001" customHeight="1">
      <c r="A40" s="32" t="s">
        <v>56</v>
      </c>
      <c r="B40" s="31">
        <f>B7+B15+B27+B32+B35</f>
        <v>1047774</v>
      </c>
      <c r="C40" s="31">
        <f t="shared" ref="C40:I40" si="5">C7+C15+C27+C32+C35</f>
        <v>13947346</v>
      </c>
      <c r="D40" s="31">
        <f t="shared" si="5"/>
        <v>1036252</v>
      </c>
      <c r="E40" s="31">
        <f t="shared" si="5"/>
        <v>14569705</v>
      </c>
      <c r="F40" s="31">
        <f t="shared" si="5"/>
        <v>1023142</v>
      </c>
      <c r="G40" s="31">
        <f t="shared" si="5"/>
        <v>14854754</v>
      </c>
      <c r="H40" s="31">
        <f t="shared" si="5"/>
        <v>1011375</v>
      </c>
      <c r="I40" s="31">
        <f t="shared" si="5"/>
        <v>14645291</v>
      </c>
      <c r="J40" s="45" t="s">
        <v>0</v>
      </c>
    </row>
    <row r="41" spans="1:19" s="10" customFormat="1" ht="20.100000000000001" customHeight="1">
      <c r="A41" s="42" t="s">
        <v>5</v>
      </c>
      <c r="B41" s="42"/>
      <c r="C41" s="30"/>
      <c r="D41" s="30"/>
      <c r="E41" s="30"/>
      <c r="F41" s="15"/>
      <c r="G41" s="15"/>
      <c r="H41" s="39" t="s">
        <v>60</v>
      </c>
      <c r="I41" s="39"/>
      <c r="J41" s="39"/>
      <c r="K41" s="16"/>
    </row>
    <row r="42" spans="1:19" s="10" customFormat="1" ht="20.100000000000001" customHeight="1">
      <c r="A42" s="43" t="s">
        <v>69</v>
      </c>
      <c r="B42" s="43"/>
      <c r="C42" s="43"/>
      <c r="D42" s="39" t="s">
        <v>70</v>
      </c>
      <c r="E42" s="39"/>
      <c r="F42" s="39"/>
      <c r="G42" s="39"/>
      <c r="H42" s="39"/>
      <c r="I42" s="39"/>
      <c r="J42" s="39"/>
      <c r="K42" s="16"/>
    </row>
    <row r="43" spans="1:19" s="10" customFormat="1" ht="20.100000000000001" customHeight="1">
      <c r="A43" s="43" t="s">
        <v>71</v>
      </c>
      <c r="B43" s="43"/>
      <c r="C43" s="47"/>
      <c r="D43" s="29"/>
      <c r="E43" s="29"/>
      <c r="F43" s="29"/>
      <c r="G43" s="29"/>
      <c r="H43" s="29"/>
      <c r="I43" s="29"/>
      <c r="J43" s="29" t="s">
        <v>72</v>
      </c>
      <c r="K43" s="16"/>
    </row>
    <row r="44" spans="1:19" s="10" customFormat="1" ht="20.100000000000001" customHeight="1">
      <c r="A44" s="27"/>
      <c r="B44" s="12"/>
      <c r="C44" s="12"/>
      <c r="D44" s="12"/>
      <c r="E44" s="40"/>
      <c r="F44" s="40"/>
      <c r="G44" s="40"/>
      <c r="H44" s="40"/>
      <c r="I44" s="40"/>
      <c r="J44" s="40"/>
      <c r="L44" s="5"/>
      <c r="M44" s="5"/>
      <c r="N44" s="5"/>
      <c r="O44" s="5"/>
      <c r="P44" s="5"/>
      <c r="Q44" s="5"/>
      <c r="R44" s="5"/>
      <c r="S44" s="5"/>
    </row>
    <row r="45" spans="1:19" ht="20.100000000000001" customHeight="1">
      <c r="A45" s="37"/>
      <c r="B45" s="37"/>
      <c r="C45" s="13"/>
      <c r="D45" s="38"/>
      <c r="E45" s="38"/>
      <c r="F45" s="38"/>
      <c r="G45" s="38"/>
      <c r="H45" s="38"/>
      <c r="I45" s="38"/>
      <c r="J45" s="38"/>
    </row>
  </sheetData>
  <dataConsolidate/>
  <mergeCells count="25">
    <mergeCell ref="H1:J1"/>
    <mergeCell ref="A45:B45"/>
    <mergeCell ref="D45:J45"/>
    <mergeCell ref="H41:J41"/>
    <mergeCell ref="I5:I6"/>
    <mergeCell ref="E44:J44"/>
    <mergeCell ref="A4:A6"/>
    <mergeCell ref="A41:B41"/>
    <mergeCell ref="A43:B43"/>
    <mergeCell ref="A42:C42"/>
    <mergeCell ref="D42:J42"/>
    <mergeCell ref="J4:J6"/>
    <mergeCell ref="H5:H6"/>
    <mergeCell ref="G5:G6"/>
    <mergeCell ref="D5:D6"/>
    <mergeCell ref="E5:E6"/>
    <mergeCell ref="F5:F6"/>
    <mergeCell ref="H4:I4"/>
    <mergeCell ref="B5:B6"/>
    <mergeCell ref="C5:C6"/>
    <mergeCell ref="F2:J2"/>
    <mergeCell ref="A2:E2"/>
    <mergeCell ref="B4:C4"/>
    <mergeCell ref="F4:G4"/>
    <mergeCell ref="D4:E4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57" orientation="portrait" r:id="rId1"/>
  <headerFooter alignWithMargins="0">
    <oddFooter>&amp;C&amp;14 13 - 10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D23" sqref="D23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2018-01-08T09:48:10Z</cp:lastPrinted>
  <dcterms:created xsi:type="dcterms:W3CDTF">2000-09-13T08:54:53Z</dcterms:created>
  <dcterms:modified xsi:type="dcterms:W3CDTF">2018-04-16T12:25:22Z</dcterms:modified>
</cp:coreProperties>
</file>